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<sst xmlns="http://schemas.openxmlformats.org/spreadsheetml/2006/main" count="174" uniqueCount="69">
  <si>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</si>
  <si>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</si>
  <si>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</si>
  <si>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</si>
  <si>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</si>
  <si>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</si>
  <si>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</si>
  <si>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</si>
  <si>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</si>
  <si>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</si>
  <si>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</si>
  <si>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</si>
  <si>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</si>
  <si>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</si>
  <si>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</si>
  <si>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</si>
  <si>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</si>
  <si>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</si>
  <si>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</si>
  <si>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</si>
  <si>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</si>
  <si>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</si>
  <si>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</si>
  <si>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</si>
  <si>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</si>
  <si>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</si>
  <si>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</si>
  <si>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</si>
  <si>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</si>
  <si>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</si>
  <si>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</si>
  <si>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</si>
  <si>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</si>
  <si>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</si>
  <si>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</si>
  <si>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</si>
  <si>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</si>
  <si>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</si>
  <si>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</si>
  <si>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</si>
  <si>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</si>
  <si>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</si>
  <si>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</si>
  <si>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"D"</t>
  </si>
  <si>
    <t>Lukáš</t>
  </si>
  <si>
    <t>Miroslav</t>
  </si>
  <si>
    <t>Kalista</t>
  </si>
  <si>
    <t>Jiří</t>
  </si>
  <si>
    <t xml:space="preserve">Pivoňka </t>
  </si>
  <si>
    <t>Lukášová</t>
  </si>
  <si>
    <t>Ivana</t>
  </si>
  <si>
    <t>Vařechová</t>
  </si>
  <si>
    <t>Petra</t>
  </si>
  <si>
    <t>Bradáč Karel</t>
  </si>
  <si>
    <t>Lukášová Ivana</t>
  </si>
  <si>
    <t>P-0092</t>
  </si>
  <si>
    <t>7.2.2015 Lukášová Ivana</t>
  </si>
  <si>
    <t>Buršík</t>
  </si>
  <si>
    <t>Jaroslav</t>
  </si>
  <si>
    <t>Dufek</t>
  </si>
  <si>
    <t>Jan</t>
  </si>
  <si>
    <t>Mikulenka</t>
  </si>
  <si>
    <t>Pavel</t>
  </si>
  <si>
    <t>Kuneš</t>
  </si>
  <si>
    <t>Martin</t>
  </si>
  <si>
    <t xml:space="preserve">Sokol </t>
  </si>
  <si>
    <t>Sladký</t>
  </si>
  <si>
    <t>Kuneš Martin</t>
  </si>
  <si>
    <t>Tj Sokol Díly "C"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</si>
</sst>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49">
      <selection activeCell="Y32" sqref="Y3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4" t="s">
        <v>2</v>
      </c>
      <c r="P1" s="104"/>
      <c r="Q1" s="111">
        <v>42042</v>
      </c>
      <c r="R1" s="112"/>
      <c r="S1" s="112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09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09" t="s">
        <v>68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8" t="s">
        <v>7</v>
      </c>
      <c r="E5" s="129"/>
      <c r="F5" s="129"/>
      <c r="G5" s="130"/>
      <c r="H5" s="117" t="s">
        <v>8</v>
      </c>
      <c r="I5" s="118"/>
      <c r="K5" s="113" t="s">
        <v>5</v>
      </c>
      <c r="L5" s="114"/>
      <c r="M5" s="123" t="s">
        <v>6</v>
      </c>
      <c r="N5" s="128" t="s">
        <v>7</v>
      </c>
      <c r="O5" s="129"/>
      <c r="P5" s="129"/>
      <c r="Q5" s="130"/>
      <c r="R5" s="117" t="s">
        <v>8</v>
      </c>
      <c r="S5" s="118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150</v>
      </c>
      <c r="E8" s="2">
        <v>66</v>
      </c>
      <c r="F8" s="2">
        <v>0</v>
      </c>
      <c r="G8" s="17">
        <f>IF(AND(ISBLANK(D8),ISBLANK(E8),ISBLANK(N8),ISBLANK(O8)),"",D8+E8)</f>
        <v>216</v>
      </c>
      <c r="H8" s="40" t="s">
        <v>23</v>
      </c>
      <c r="I8" s="18"/>
      <c r="K8" s="105" t="s">
        <v>57</v>
      </c>
      <c r="L8" s="106"/>
      <c r="M8" s="16">
        <v>1</v>
      </c>
      <c r="N8" s="1">
        <v>157</v>
      </c>
      <c r="O8" s="2">
        <v>53</v>
      </c>
      <c r="P8" s="2">
        <v>6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141</v>
      </c>
      <c r="E9" s="4">
        <v>69</v>
      </c>
      <c r="F9" s="4">
        <v>3</v>
      </c>
      <c r="G9" s="20">
        <f>IF(AND(ISBLANK(D9),ISBLANK(E9),ISBLANK(N9),ISBLANK(O9)),"",D9+E9)</f>
        <v>210</v>
      </c>
      <c r="H9" s="41" t="s">
        <v>23</v>
      </c>
      <c r="I9" s="18"/>
      <c r="K9" s="107"/>
      <c r="L9" s="108"/>
      <c r="M9" s="19">
        <v>2</v>
      </c>
      <c r="N9" s="3">
        <v>156</v>
      </c>
      <c r="O9" s="4">
        <v>53</v>
      </c>
      <c r="P9" s="4">
        <v>6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19" t="s">
        <v>45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58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25">
        <v>3819</v>
      </c>
      <c r="B12" s="126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426</v>
      </c>
      <c r="H12" s="42" t="s">
        <v>23</v>
      </c>
      <c r="I12" s="103"/>
      <c r="K12" s="125">
        <v>3821</v>
      </c>
      <c r="L12" s="126"/>
      <c r="M12" s="25" t="s">
        <v>13</v>
      </c>
      <c r="N12" s="26">
        <f>IF(OR(ISNUMBER(Q8),ISNUMBER(Q9),ISNUMBER(Q10),ISNUMBER(Q11)),SUM(N8:N11),"")</f>
        <v>313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419</v>
      </c>
      <c r="R12" s="42" t="s">
        <v>23</v>
      </c>
      <c r="S12" s="103"/>
    </row>
    <row r="13" spans="1:19" ht="12.75" customHeight="1">
      <c r="A13" s="105" t="s">
        <v>46</v>
      </c>
      <c r="B13" s="106"/>
      <c r="C13" s="16">
        <v>1</v>
      </c>
      <c r="D13" s="1">
        <v>117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105" t="s">
        <v>59</v>
      </c>
      <c r="L13" s="106"/>
      <c r="M13" s="16">
        <v>1</v>
      </c>
      <c r="N13" s="1">
        <v>124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149</v>
      </c>
      <c r="E14" s="4">
        <v>62</v>
      </c>
      <c r="F14" s="4">
        <v>1</v>
      </c>
      <c r="G14" s="20">
        <f t="shared" si="0"/>
        <v>211</v>
      </c>
      <c r="H14" s="41" t="s">
        <v>23</v>
      </c>
      <c r="I14" s="18"/>
      <c r="K14" s="107"/>
      <c r="L14" s="108"/>
      <c r="M14" s="19">
        <v>2</v>
      </c>
      <c r="N14" s="3">
        <v>131</v>
      </c>
      <c r="O14" s="4">
        <v>34</v>
      </c>
      <c r="P14" s="4">
        <v>9</v>
      </c>
      <c r="Q14" s="20">
        <f t="shared" si="1"/>
        <v>165</v>
      </c>
      <c r="R14" s="41" t="s">
        <v>23</v>
      </c>
      <c r="S14" s="18"/>
    </row>
    <row r="15" spans="1:19" ht="12.75" customHeight="1" thickBot="1">
      <c r="A15" s="119" t="s">
        <v>47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60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25">
        <v>17006</v>
      </c>
      <c r="B17" s="126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390</v>
      </c>
      <c r="H17" s="42" t="s">
        <v>23</v>
      </c>
      <c r="I17" s="103"/>
      <c r="K17" s="125">
        <v>19514</v>
      </c>
      <c r="L17" s="126"/>
      <c r="M17" s="25" t="s">
        <v>13</v>
      </c>
      <c r="N17" s="26">
        <f>IF(OR(ISNUMBER(Q13),ISNUMBER(Q14),ISNUMBER(Q15),ISNUMBER(Q16)),SUM(N13:N16),"")</f>
        <v>255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350</v>
      </c>
      <c r="R17" s="42" t="s">
        <v>23</v>
      </c>
      <c r="S17" s="103"/>
    </row>
    <row r="18" spans="1:19" ht="12.75" customHeight="1">
      <c r="A18" s="105" t="s">
        <v>48</v>
      </c>
      <c r="B18" s="106"/>
      <c r="C18" s="16">
        <v>1</v>
      </c>
      <c r="D18" s="1">
        <v>132</v>
      </c>
      <c r="E18" s="2">
        <v>45</v>
      </c>
      <c r="F18" s="2">
        <v>4</v>
      </c>
      <c r="G18" s="17">
        <f>IF(AND(ISBLANK(D18),ISBLANK(E18),ISBLANK(N18),ISBLANK(O18)),"",D18+E18)</f>
        <v>177</v>
      </c>
      <c r="H18" s="40" t="s">
        <v>23</v>
      </c>
      <c r="I18" s="18"/>
      <c r="K18" s="105" t="s">
        <v>61</v>
      </c>
      <c r="L18" s="106"/>
      <c r="M18" s="16">
        <v>1</v>
      </c>
      <c r="N18" s="1">
        <v>129</v>
      </c>
      <c r="O18" s="2">
        <v>54</v>
      </c>
      <c r="P18" s="2">
        <v>4</v>
      </c>
      <c r="Q18" s="17">
        <f>IF(AND(ISBLANK(D18),ISBLANK(E18),ISBLANK(N18),ISBLANK(O18)),"",N18+O18)</f>
        <v>183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142</v>
      </c>
      <c r="E19" s="4">
        <v>68</v>
      </c>
      <c r="F19" s="4">
        <v>2</v>
      </c>
      <c r="G19" s="20">
        <f t="shared" si="0"/>
        <v>210</v>
      </c>
      <c r="H19" s="41" t="s">
        <v>23</v>
      </c>
      <c r="I19" s="18"/>
      <c r="K19" s="107"/>
      <c r="L19" s="108"/>
      <c r="M19" s="19">
        <v>2</v>
      </c>
      <c r="N19" s="3">
        <v>120</v>
      </c>
      <c r="O19" s="4">
        <v>44</v>
      </c>
      <c r="P19" s="4">
        <v>6</v>
      </c>
      <c r="Q19" s="20">
        <f t="shared" si="1"/>
        <v>164</v>
      </c>
      <c r="R19" s="41" t="s">
        <v>23</v>
      </c>
      <c r="S19" s="18"/>
    </row>
    <row r="20" spans="1:19" ht="12.75" customHeight="1" thickBot="1">
      <c r="A20" s="119" t="s">
        <v>47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62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25">
        <v>2786</v>
      </c>
      <c r="B22" s="126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387</v>
      </c>
      <c r="H22" s="42" t="s">
        <v>23</v>
      </c>
      <c r="I22" s="103"/>
      <c r="K22" s="125">
        <v>19227</v>
      </c>
      <c r="L22" s="126"/>
      <c r="M22" s="25" t="s">
        <v>13</v>
      </c>
      <c r="N22" s="26">
        <f>IF(OR(ISNUMBER(Q18),ISNUMBER(Q19),ISNUMBER(Q20),ISNUMBER(Q21)),SUM(N18:N21),"")</f>
        <v>249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347</v>
      </c>
      <c r="R22" s="42" t="s">
        <v>23</v>
      </c>
      <c r="S22" s="103"/>
    </row>
    <row r="23" spans="1:19" ht="12.75" customHeight="1">
      <c r="A23" s="105" t="s">
        <v>49</v>
      </c>
      <c r="B23" s="106"/>
      <c r="C23" s="16">
        <v>1</v>
      </c>
      <c r="D23" s="1">
        <v>154</v>
      </c>
      <c r="E23" s="2">
        <v>61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105" t="s">
        <v>63</v>
      </c>
      <c r="L23" s="106"/>
      <c r="M23" s="16">
        <v>1</v>
      </c>
      <c r="N23" s="1">
        <v>134</v>
      </c>
      <c r="O23" s="2">
        <v>62</v>
      </c>
      <c r="P23" s="2">
        <v>2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139</v>
      </c>
      <c r="E24" s="4">
        <v>54</v>
      </c>
      <c r="F24" s="4">
        <v>3</v>
      </c>
      <c r="G24" s="20">
        <f t="shared" si="0"/>
        <v>193</v>
      </c>
      <c r="H24" s="41" t="s">
        <v>23</v>
      </c>
      <c r="I24" s="18"/>
      <c r="K24" s="107"/>
      <c r="L24" s="108"/>
      <c r="M24" s="19">
        <v>2</v>
      </c>
      <c r="N24" s="3">
        <v>147</v>
      </c>
      <c r="O24" s="4">
        <v>72</v>
      </c>
      <c r="P24" s="4">
        <v>3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119" t="s">
        <v>50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64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25">
        <v>16540</v>
      </c>
      <c r="B27" s="126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408</v>
      </c>
      <c r="H27" s="42" t="s">
        <v>23</v>
      </c>
      <c r="I27" s="103"/>
      <c r="K27" s="125">
        <v>16815</v>
      </c>
      <c r="L27" s="126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415</v>
      </c>
      <c r="R27" s="42" t="s">
        <v>23</v>
      </c>
      <c r="S27" s="103"/>
    </row>
    <row r="28" spans="1:19" ht="12.75" customHeight="1">
      <c r="A28" s="105" t="s">
        <v>46</v>
      </c>
      <c r="B28" s="106"/>
      <c r="C28" s="16">
        <v>1</v>
      </c>
      <c r="D28" s="1">
        <v>154</v>
      </c>
      <c r="E28" s="2">
        <v>80</v>
      </c>
      <c r="F28" s="2">
        <v>0</v>
      </c>
      <c r="G28" s="17">
        <f>IF(AND(ISBLANK(D28),ISBLANK(E28),ISBLANK(N28),ISBLANK(O28)),"",D28+E28)</f>
        <v>234</v>
      </c>
      <c r="H28" s="40" t="s">
        <v>23</v>
      </c>
      <c r="I28" s="18"/>
      <c r="K28" s="105" t="s">
        <v>65</v>
      </c>
      <c r="L28" s="106"/>
      <c r="M28" s="16">
        <v>1</v>
      </c>
      <c r="N28" s="1">
        <v>137</v>
      </c>
      <c r="O28" s="2">
        <v>62</v>
      </c>
      <c r="P28" s="2">
        <v>4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146</v>
      </c>
      <c r="E29" s="4">
        <v>69</v>
      </c>
      <c r="F29" s="4">
        <v>2</v>
      </c>
      <c r="G29" s="20">
        <f t="shared" si="0"/>
        <v>215</v>
      </c>
      <c r="H29" s="41" t="s">
        <v>23</v>
      </c>
      <c r="I29" s="18"/>
      <c r="K29" s="107"/>
      <c r="L29" s="108"/>
      <c r="M29" s="19">
        <v>2</v>
      </c>
      <c r="N29" s="3">
        <v>138</v>
      </c>
      <c r="O29" s="4">
        <v>63</v>
      </c>
      <c r="P29" s="4">
        <v>4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19" t="s">
        <v>47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60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25">
        <v>3820</v>
      </c>
      <c r="B32" s="126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449</v>
      </c>
      <c r="H32" s="42" t="s">
        <v>23</v>
      </c>
      <c r="I32" s="103"/>
      <c r="K32" s="125">
        <v>17345</v>
      </c>
      <c r="L32" s="126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400</v>
      </c>
      <c r="R32" s="42" t="s">
        <v>23</v>
      </c>
      <c r="S32" s="103"/>
    </row>
    <row r="33" spans="1:19" ht="12.75" customHeight="1">
      <c r="A33" s="105" t="s">
        <v>51</v>
      </c>
      <c r="B33" s="106"/>
      <c r="C33" s="16">
        <v>1</v>
      </c>
      <c r="D33" s="1">
        <v>148</v>
      </c>
      <c r="E33" s="2">
        <v>52</v>
      </c>
      <c r="F33" s="2">
        <v>6</v>
      </c>
      <c r="G33" s="17">
        <f>IF(AND(ISBLANK(D33),ISBLANK(E33),ISBLANK(N33),ISBLANK(O33)),"",D33+E33)</f>
        <v>200</v>
      </c>
      <c r="H33" s="40" t="s">
        <v>23</v>
      </c>
      <c r="I33" s="18"/>
      <c r="K33" s="105" t="s">
        <v>66</v>
      </c>
      <c r="L33" s="106"/>
      <c r="M33" s="16">
        <v>1</v>
      </c>
      <c r="N33" s="1">
        <v>140</v>
      </c>
      <c r="O33" s="2">
        <v>58</v>
      </c>
      <c r="P33" s="2">
        <v>5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127</v>
      </c>
      <c r="E34" s="4">
        <v>54</v>
      </c>
      <c r="F34" s="4">
        <v>3</v>
      </c>
      <c r="G34" s="20">
        <f t="shared" si="0"/>
        <v>181</v>
      </c>
      <c r="H34" s="41" t="s">
        <v>23</v>
      </c>
      <c r="I34" s="18"/>
      <c r="K34" s="107"/>
      <c r="L34" s="108"/>
      <c r="M34" s="19">
        <v>2</v>
      </c>
      <c r="N34" s="3">
        <v>131</v>
      </c>
      <c r="O34" s="4">
        <v>62</v>
      </c>
      <c r="P34" s="4">
        <v>4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119" t="s">
        <v>52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60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25">
        <v>18105</v>
      </c>
      <c r="B37" s="126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381</v>
      </c>
      <c r="H37" s="43" t="s">
        <v>23</v>
      </c>
      <c r="I37" s="103"/>
      <c r="K37" s="125">
        <v>22208</v>
      </c>
      <c r="L37" s="126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391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1699</v>
      </c>
      <c r="E39" s="33">
        <f>IF(OR(ISNUMBER(G12),ISNUMBER(G17),ISNUMBER(G22),ISNUMBER(G27),ISNUMBER(G32),ISNUMBER(G37)),SUM(E12,E17,E22,E27,E32,E37),"")</f>
        <v>742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2441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1644</v>
      </c>
      <c r="O39" s="33">
        <f>IF(OR(ISNUMBER(Q12),ISNUMBER(Q17),ISNUMBER(Q22),ISNUMBER(Q27),ISNUMBER(Q32),ISNUMBER(Q37)),SUM(O12,O17,O22,O27,O32,O37),"")</f>
        <v>678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2322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55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25</v>
      </c>
      <c r="K46" s="98"/>
    </row>
    <row r="47" spans="2:19" ht="19.5" customHeight="1">
      <c r="B47" s="9" t="s">
        <v>31</v>
      </c>
      <c r="C47" s="97">
        <v>0.7881944444444445</v>
      </c>
      <c r="D47" s="97"/>
      <c r="I47" s="9" t="s">
        <v>32</v>
      </c>
      <c r="J47" s="93">
        <v>7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2014-09-04T18:25:30Z</cp:lastPrinted>
  <dcterms:created xsi:type="dcterms:W3CDTF">2003-07-01T14:03:06Z</dcterms:created>
  <dcterms:modified xsi:type="dcterms:W3CDTF">2015-02-07T17:55:39Z</dcterms:modified>
  <cp:category/>
  <cp:version/>
  <cp:contentType/>
  <cp:contentStatus/>
</cp:coreProperties>
</file>