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<sst xmlns="http://schemas.openxmlformats.org/spreadsheetml/2006/main" count="180" uniqueCount="76">
  <si>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</si>
  <si>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</si>
  <si>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</si>
  <si>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</si>
  <si>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</si>
  <si>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</si>
  <si>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</si>
  <si>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</si>
  <si>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</si>
  <si>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</si>
  <si>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</si>
  <si>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</si>
  <si>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</si>
  <si>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</si>
  <si>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</si>
  <si>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</si>
  <si>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</si>
  <si>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</si>
  <si>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</si>
  <si>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</si>
  <si>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</si>
  <si>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</si>
  <si>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</si>
  <si>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</si>
  <si>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</si>
  <si>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</si>
  <si>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</si>
  <si>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</si>
  <si>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</si>
  <si>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</si>
  <si>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</si>
  <si>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</si>
  <si>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</si>
  <si>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</si>
  <si>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</si>
  <si>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</si>
  <si>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</si>
  <si>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</si>
  <si>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</si>
  <si>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</si>
  <si>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</si>
  <si>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</si>
  <si>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</si>
  <si>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"C"</t>
  </si>
  <si>
    <t>TJ Havlovice "E"</t>
  </si>
  <si>
    <t>Smejkal</t>
  </si>
  <si>
    <t>Martin</t>
  </si>
  <si>
    <t>Vlčková</t>
  </si>
  <si>
    <t>Pavlína</t>
  </si>
  <si>
    <t>Kacerovská</t>
  </si>
  <si>
    <t>Šárka</t>
  </si>
  <si>
    <t>Götz ml.</t>
  </si>
  <si>
    <t>Jiří</t>
  </si>
  <si>
    <t>Krumlová</t>
  </si>
  <si>
    <t>Jana</t>
  </si>
  <si>
    <t>Benzl</t>
  </si>
  <si>
    <t>Libor</t>
  </si>
  <si>
    <t>Hornová</t>
  </si>
  <si>
    <t>Źádné</t>
  </si>
  <si>
    <t>Žádné</t>
  </si>
  <si>
    <t>16.11.2013 Hornová</t>
  </si>
  <si>
    <t>Olga Hornová</t>
  </si>
  <si>
    <t>Ticháček</t>
  </si>
  <si>
    <t>Adam</t>
  </si>
  <si>
    <t>Kohout</t>
  </si>
  <si>
    <t>Kalousová</t>
  </si>
  <si>
    <t>Filip</t>
  </si>
  <si>
    <t>Špoták</t>
  </si>
  <si>
    <t>Miroslav</t>
  </si>
  <si>
    <t>Luboš</t>
  </si>
  <si>
    <t>Hana</t>
  </si>
  <si>
    <t>Ziegler</t>
  </si>
  <si>
    <t>Petr</t>
  </si>
  <si>
    <t>P-0037</t>
  </si>
  <si>
    <t>Miroslav Špoták</t>
  </si>
  <si>
    <t>První start nového hráče Jiří Götz ml., reg. č. 21403, dat. Nar. 7.7.1998, platnost registrace do 25.8.2014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</si>
</sst>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41594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44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45</v>
      </c>
      <c r="B8" s="109"/>
      <c r="C8" s="16">
        <v>1</v>
      </c>
      <c r="D8" s="1">
        <v>146</v>
      </c>
      <c r="E8" s="2">
        <v>35</v>
      </c>
      <c r="F8" s="2">
        <v>10</v>
      </c>
      <c r="G8" s="17">
        <f>IF(AND(ISBLANK(D8),ISBLANK(E8),ISBLANK(N8),ISBLANK(O8)),"",D8+E8)</f>
        <v>181</v>
      </c>
      <c r="H8" s="40" t="s">
        <v>23</v>
      </c>
      <c r="I8" s="18"/>
      <c r="K8" s="108" t="s">
        <v>62</v>
      </c>
      <c r="L8" s="109"/>
      <c r="M8" s="16">
        <v>1</v>
      </c>
      <c r="N8" s="1">
        <v>151</v>
      </c>
      <c r="O8" s="2">
        <v>43</v>
      </c>
      <c r="P8" s="2">
        <v>8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140</v>
      </c>
      <c r="E9" s="4">
        <v>44</v>
      </c>
      <c r="F9" s="4">
        <v>8</v>
      </c>
      <c r="G9" s="20">
        <f>IF(AND(ISBLANK(D9),ISBLANK(E9),ISBLANK(N9),ISBLANK(O9)),"",D9+E9)</f>
        <v>184</v>
      </c>
      <c r="H9" s="41" t="s">
        <v>23</v>
      </c>
      <c r="I9" s="18"/>
      <c r="K9" s="110"/>
      <c r="L9" s="111"/>
      <c r="M9" s="19">
        <v>2</v>
      </c>
      <c r="N9" s="3">
        <v>142</v>
      </c>
      <c r="O9" s="4">
        <v>60</v>
      </c>
      <c r="P9" s="4">
        <v>6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122" t="s">
        <v>46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63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0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2</v>
      </c>
    </row>
    <row r="12" spans="1:19" ht="15.75" customHeight="1" thickBot="1">
      <c r="A12" s="105">
        <v>21862</v>
      </c>
      <c r="B12" s="106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79</v>
      </c>
      <c r="F12" s="27">
        <f>IF(OR(ISNUMBER(G8),ISNUMBER(G9),ISNUMBER(G10),ISNUMBER(G11)),SUM(F8:F11),"")</f>
        <v>18</v>
      </c>
      <c r="G12" s="28">
        <f>IF(OR(ISNUMBER(G8),ISNUMBER(G9),ISNUMBER(G10),ISNUMBER(G11)),SUM(G8:G11),"")</f>
        <v>365</v>
      </c>
      <c r="H12" s="42" t="s">
        <v>23</v>
      </c>
      <c r="I12" s="97"/>
      <c r="K12" s="105">
        <v>20021</v>
      </c>
      <c r="L12" s="106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396</v>
      </c>
      <c r="R12" s="42" t="s">
        <v>23</v>
      </c>
      <c r="S12" s="97"/>
    </row>
    <row r="13" spans="1:19" ht="12.75" customHeight="1">
      <c r="A13" s="108" t="s">
        <v>47</v>
      </c>
      <c r="B13" s="109"/>
      <c r="C13" s="16">
        <v>1</v>
      </c>
      <c r="D13" s="1">
        <v>149</v>
      </c>
      <c r="E13" s="2">
        <v>36</v>
      </c>
      <c r="F13" s="2">
        <v>12</v>
      </c>
      <c r="G13" s="17">
        <f aca="true" t="shared" si="0" ref="G13:G36">IF(AND(ISBLANK(D13),ISBLANK(E13),ISBLANK(N13),ISBLANK(O13)),"",D13+E13)</f>
        <v>185</v>
      </c>
      <c r="H13" s="40" t="s">
        <v>23</v>
      </c>
      <c r="I13" s="18"/>
      <c r="K13" s="108" t="s">
        <v>64</v>
      </c>
      <c r="L13" s="109"/>
      <c r="M13" s="16">
        <v>1</v>
      </c>
      <c r="N13" s="1">
        <v>129</v>
      </c>
      <c r="O13" s="2">
        <v>72</v>
      </c>
      <c r="P13" s="2">
        <v>2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137</v>
      </c>
      <c r="E14" s="4">
        <v>77</v>
      </c>
      <c r="F14" s="4">
        <v>5</v>
      </c>
      <c r="G14" s="20">
        <f t="shared" si="0"/>
        <v>214</v>
      </c>
      <c r="H14" s="41" t="s">
        <v>23</v>
      </c>
      <c r="I14" s="18"/>
      <c r="K14" s="110"/>
      <c r="L14" s="111"/>
      <c r="M14" s="19">
        <v>2</v>
      </c>
      <c r="N14" s="3">
        <v>144</v>
      </c>
      <c r="O14" s="4">
        <v>62</v>
      </c>
      <c r="P14" s="4">
        <v>2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22" t="s">
        <v>48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69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0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2</v>
      </c>
    </row>
    <row r="17" spans="1:19" ht="15.75" customHeight="1" thickBot="1">
      <c r="A17" s="105">
        <v>14110</v>
      </c>
      <c r="B17" s="106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17</v>
      </c>
      <c r="G17" s="28">
        <f>IF(OR(ISNUMBER(G13),ISNUMBER(G14),ISNUMBER(G15),ISNUMBER(G16)),SUM(G13:G16),"")</f>
        <v>399</v>
      </c>
      <c r="H17" s="42" t="s">
        <v>23</v>
      </c>
      <c r="I17" s="97"/>
      <c r="K17" s="105">
        <v>19892</v>
      </c>
      <c r="L17" s="106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407</v>
      </c>
      <c r="R17" s="42" t="s">
        <v>23</v>
      </c>
      <c r="S17" s="97"/>
    </row>
    <row r="18" spans="1:19" ht="12.75" customHeight="1">
      <c r="A18" s="108" t="s">
        <v>49</v>
      </c>
      <c r="B18" s="109"/>
      <c r="C18" s="16">
        <v>1</v>
      </c>
      <c r="D18" s="1">
        <v>150</v>
      </c>
      <c r="E18" s="2">
        <v>44</v>
      </c>
      <c r="F18" s="2">
        <v>5</v>
      </c>
      <c r="G18" s="17">
        <f>IF(AND(ISBLANK(D18),ISBLANK(E18),ISBLANK(N18),ISBLANK(O18)),"",D18+E18)</f>
        <v>194</v>
      </c>
      <c r="H18" s="40" t="s">
        <v>23</v>
      </c>
      <c r="I18" s="18"/>
      <c r="K18" s="108" t="s">
        <v>65</v>
      </c>
      <c r="L18" s="109"/>
      <c r="M18" s="16">
        <v>1</v>
      </c>
      <c r="N18" s="1">
        <v>123</v>
      </c>
      <c r="O18" s="2">
        <v>54</v>
      </c>
      <c r="P18" s="2">
        <v>3</v>
      </c>
      <c r="Q18" s="17">
        <f>IF(AND(ISBLANK(D18),ISBLANK(E18),ISBLANK(N18),ISBLANK(O18)),"",N18+O18)</f>
        <v>177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136</v>
      </c>
      <c r="E19" s="4">
        <v>63</v>
      </c>
      <c r="F19" s="4">
        <v>5</v>
      </c>
      <c r="G19" s="20">
        <f t="shared" si="0"/>
        <v>199</v>
      </c>
      <c r="H19" s="41" t="s">
        <v>23</v>
      </c>
      <c r="I19" s="18"/>
      <c r="K19" s="110"/>
      <c r="L19" s="111"/>
      <c r="M19" s="19">
        <v>2</v>
      </c>
      <c r="N19" s="3">
        <v>138</v>
      </c>
      <c r="O19" s="4">
        <v>53</v>
      </c>
      <c r="P19" s="4">
        <v>3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22" t="s">
        <v>50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70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05">
        <v>23059</v>
      </c>
      <c r="B22" s="106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393</v>
      </c>
      <c r="H22" s="42" t="s">
        <v>23</v>
      </c>
      <c r="I22" s="97"/>
      <c r="K22" s="105">
        <v>22172</v>
      </c>
      <c r="L22" s="106"/>
      <c r="M22" s="25" t="s">
        <v>13</v>
      </c>
      <c r="N22" s="26">
        <f>IF(OR(ISNUMBER(Q18),ISNUMBER(Q19),ISNUMBER(Q20),ISNUMBER(Q21)),SUM(N18:N21),"")</f>
        <v>261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368</v>
      </c>
      <c r="R22" s="42" t="s">
        <v>23</v>
      </c>
      <c r="S22" s="97"/>
    </row>
    <row r="23" spans="1:19" ht="12.75" customHeight="1">
      <c r="A23" s="108" t="s">
        <v>51</v>
      </c>
      <c r="B23" s="109"/>
      <c r="C23" s="16">
        <v>1</v>
      </c>
      <c r="D23" s="1">
        <v>158</v>
      </c>
      <c r="E23" s="2">
        <v>44</v>
      </c>
      <c r="F23" s="2">
        <v>7</v>
      </c>
      <c r="G23" s="17">
        <f>IF(AND(ISBLANK(D23),ISBLANK(E23),ISBLANK(N23),ISBLANK(O23)),"",D23+E23)</f>
        <v>202</v>
      </c>
      <c r="H23" s="40" t="s">
        <v>23</v>
      </c>
      <c r="I23" s="18"/>
      <c r="K23" s="108" t="s">
        <v>62</v>
      </c>
      <c r="L23" s="109"/>
      <c r="M23" s="16">
        <v>1</v>
      </c>
      <c r="N23" s="1">
        <v>150</v>
      </c>
      <c r="O23" s="2">
        <v>71</v>
      </c>
      <c r="P23" s="2">
        <v>0</v>
      </c>
      <c r="Q23" s="17">
        <f>IF(AND(ISBLANK(D23),ISBLANK(E23),ISBLANK(N23),ISBLANK(O23)),"",N23+O23)</f>
        <v>221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141</v>
      </c>
      <c r="E24" s="4">
        <v>62</v>
      </c>
      <c r="F24" s="4">
        <v>6</v>
      </c>
      <c r="G24" s="20">
        <f t="shared" si="0"/>
        <v>203</v>
      </c>
      <c r="H24" s="41" t="s">
        <v>23</v>
      </c>
      <c r="I24" s="18"/>
      <c r="K24" s="110"/>
      <c r="L24" s="111"/>
      <c r="M24" s="19">
        <v>2</v>
      </c>
      <c r="N24" s="3">
        <v>136</v>
      </c>
      <c r="O24" s="4">
        <v>36</v>
      </c>
      <c r="P24" s="4">
        <v>7</v>
      </c>
      <c r="Q24" s="20">
        <f t="shared" si="1"/>
        <v>172</v>
      </c>
      <c r="R24" s="41" t="s">
        <v>23</v>
      </c>
      <c r="S24" s="18"/>
    </row>
    <row r="25" spans="1:19" ht="12.75" customHeight="1" thickBot="1">
      <c r="A25" s="122" t="s">
        <v>52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66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05">
        <v>21403</v>
      </c>
      <c r="B27" s="106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405</v>
      </c>
      <c r="H27" s="42" t="s">
        <v>23</v>
      </c>
      <c r="I27" s="97"/>
      <c r="K27" s="105">
        <v>22368</v>
      </c>
      <c r="L27" s="106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393</v>
      </c>
      <c r="R27" s="42" t="s">
        <v>23</v>
      </c>
      <c r="S27" s="97"/>
    </row>
    <row r="28" spans="1:19" ht="12.75" customHeight="1">
      <c r="A28" s="108" t="s">
        <v>53</v>
      </c>
      <c r="B28" s="109"/>
      <c r="C28" s="16">
        <v>1</v>
      </c>
      <c r="D28" s="1">
        <v>151</v>
      </c>
      <c r="E28" s="2">
        <v>71</v>
      </c>
      <c r="F28" s="2">
        <v>4</v>
      </c>
      <c r="G28" s="17">
        <f>IF(AND(ISBLANK(D28),ISBLANK(E28),ISBLANK(N28),ISBLANK(O28)),"",D28+E28)</f>
        <v>222</v>
      </c>
      <c r="H28" s="40" t="s">
        <v>23</v>
      </c>
      <c r="I28" s="18"/>
      <c r="K28" s="108" t="s">
        <v>67</v>
      </c>
      <c r="L28" s="109"/>
      <c r="M28" s="16">
        <v>1</v>
      </c>
      <c r="N28" s="1">
        <v>135</v>
      </c>
      <c r="O28" s="2">
        <v>53</v>
      </c>
      <c r="P28" s="2">
        <v>5</v>
      </c>
      <c r="Q28" s="17">
        <f>IF(AND(ISBLANK(D28),ISBLANK(E28),ISBLANK(N28),ISBLANK(O28)),"",N28+O28)</f>
        <v>188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147</v>
      </c>
      <c r="E29" s="4">
        <v>71</v>
      </c>
      <c r="F29" s="4">
        <v>6</v>
      </c>
      <c r="G29" s="20">
        <f t="shared" si="0"/>
        <v>218</v>
      </c>
      <c r="H29" s="41" t="s">
        <v>23</v>
      </c>
      <c r="I29" s="18"/>
      <c r="K29" s="110"/>
      <c r="L29" s="111"/>
      <c r="M29" s="19">
        <v>2</v>
      </c>
      <c r="N29" s="3">
        <v>154</v>
      </c>
      <c r="O29" s="4">
        <v>69</v>
      </c>
      <c r="P29" s="4">
        <v>2</v>
      </c>
      <c r="Q29" s="20">
        <f t="shared" si="1"/>
        <v>223</v>
      </c>
      <c r="R29" s="41" t="s">
        <v>23</v>
      </c>
      <c r="S29" s="18"/>
    </row>
    <row r="30" spans="1:19" ht="12.75" customHeight="1" thickBot="1">
      <c r="A30" s="122" t="s">
        <v>54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68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5">
        <v>1755</v>
      </c>
      <c r="B32" s="106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142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440</v>
      </c>
      <c r="H32" s="42" t="s">
        <v>23</v>
      </c>
      <c r="I32" s="97"/>
      <c r="K32" s="105">
        <v>21880</v>
      </c>
      <c r="L32" s="106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411</v>
      </c>
      <c r="R32" s="42" t="s">
        <v>23</v>
      </c>
      <c r="S32" s="97"/>
    </row>
    <row r="33" spans="1:19" ht="12.75" customHeight="1">
      <c r="A33" s="108" t="s">
        <v>55</v>
      </c>
      <c r="B33" s="109"/>
      <c r="C33" s="16">
        <v>1</v>
      </c>
      <c r="D33" s="1">
        <v>154</v>
      </c>
      <c r="E33" s="2">
        <v>106</v>
      </c>
      <c r="F33" s="2">
        <v>1</v>
      </c>
      <c r="G33" s="17">
        <f>IF(AND(ISBLANK(D33),ISBLANK(E33),ISBLANK(N33),ISBLANK(O33)),"",D33+E33)</f>
        <v>260</v>
      </c>
      <c r="H33" s="40" t="s">
        <v>23</v>
      </c>
      <c r="I33" s="18"/>
      <c r="K33" s="108" t="s">
        <v>71</v>
      </c>
      <c r="L33" s="109"/>
      <c r="M33" s="16">
        <v>1</v>
      </c>
      <c r="N33" s="1">
        <v>143</v>
      </c>
      <c r="O33" s="2">
        <v>48</v>
      </c>
      <c r="P33" s="2">
        <v>4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143</v>
      </c>
      <c r="E34" s="4">
        <v>52</v>
      </c>
      <c r="F34" s="4">
        <v>8</v>
      </c>
      <c r="G34" s="20">
        <f t="shared" si="0"/>
        <v>195</v>
      </c>
      <c r="H34" s="41" t="s">
        <v>23</v>
      </c>
      <c r="I34" s="18"/>
      <c r="K34" s="110"/>
      <c r="L34" s="111"/>
      <c r="M34" s="19">
        <v>2</v>
      </c>
      <c r="N34" s="3">
        <v>137</v>
      </c>
      <c r="O34" s="4">
        <v>51</v>
      </c>
      <c r="P34" s="4">
        <v>8</v>
      </c>
      <c r="Q34" s="20">
        <f t="shared" si="1"/>
        <v>188</v>
      </c>
      <c r="R34" s="41" t="s">
        <v>23</v>
      </c>
      <c r="S34" s="18"/>
    </row>
    <row r="35" spans="1:19" ht="12.75" customHeight="1" thickBot="1">
      <c r="A35" s="122" t="s">
        <v>56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72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5">
        <v>6169</v>
      </c>
      <c r="B37" s="106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455</v>
      </c>
      <c r="H37" s="43" t="s">
        <v>23</v>
      </c>
      <c r="I37" s="97"/>
      <c r="K37" s="105">
        <v>20221</v>
      </c>
      <c r="L37" s="106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99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379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705</v>
      </c>
      <c r="F39" s="33">
        <f>IF(OR(ISNUMBER(G12),ISNUMBER(G17),ISNUMBER(G22),ISNUMBER(G27),ISNUMBER(G32),ISNUMBER(G37)),SUM(F12,F17,F22,F27,F32,F37),"")</f>
        <v>77</v>
      </c>
      <c r="G39" s="34">
        <f>IF(OR(ISNUMBER(G12),ISNUMBER(G17),ISNUMBER(G22),ISNUMBER(G27),ISNUMBER(G32),ISNUMBER(G37)),SUM(G12,G17,G22,G27,G32,G37),"")</f>
        <v>2457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1682</v>
      </c>
      <c r="O39" s="33">
        <f>IF(OR(ISNUMBER(Q12),ISNUMBER(Q17),ISNUMBER(Q22),ISNUMBER(Q27),ISNUMBER(Q32),ISNUMBER(Q37)),SUM(O12,O17,O22,O27,O32,O37),"")</f>
        <v>672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2354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4" t="s">
        <v>61</v>
      </c>
      <c r="D41" s="104"/>
      <c r="E41" s="104"/>
      <c r="G41" s="98" t="s">
        <v>16</v>
      </c>
      <c r="H41" s="98"/>
      <c r="I41" s="39">
        <f>IF(ISNUMBER(I39),SUM(I11,I16,I21,I26,I31,I36,I39),"")</f>
        <v>12</v>
      </c>
      <c r="K41" s="36"/>
      <c r="L41" s="46" t="s">
        <v>24</v>
      </c>
      <c r="M41" s="104" t="s">
        <v>74</v>
      </c>
      <c r="N41" s="104"/>
      <c r="O41" s="104"/>
      <c r="Q41" s="98" t="s">
        <v>16</v>
      </c>
      <c r="R41" s="98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3" t="s">
        <v>57</v>
      </c>
      <c r="D42" s="103"/>
      <c r="E42" s="103"/>
      <c r="G42" s="44"/>
      <c r="H42" s="44"/>
      <c r="I42" s="44"/>
      <c r="K42" s="36"/>
      <c r="L42" s="46" t="s">
        <v>25</v>
      </c>
      <c r="M42" s="103" t="s">
        <v>67</v>
      </c>
      <c r="N42" s="103"/>
      <c r="O42" s="10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61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73</v>
      </c>
      <c r="M43" s="93"/>
      <c r="O43" s="46" t="s">
        <v>25</v>
      </c>
      <c r="P43" s="94" t="s">
        <v>57</v>
      </c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0.7083333333333334</v>
      </c>
      <c r="D46" s="101"/>
      <c r="I46" s="9" t="s">
        <v>30</v>
      </c>
      <c r="J46" s="102">
        <v>19</v>
      </c>
      <c r="K46" s="102"/>
    </row>
    <row r="47" spans="2:19" ht="19.5" customHeight="1">
      <c r="B47" s="9" t="s">
        <v>31</v>
      </c>
      <c r="C47" s="101">
        <v>0.8125</v>
      </c>
      <c r="D47" s="101"/>
      <c r="I47" s="9" t="s">
        <v>32</v>
      </c>
      <c r="J47" s="95">
        <v>20</v>
      </c>
      <c r="K47" s="95"/>
      <c r="P47" s="9" t="s">
        <v>33</v>
      </c>
      <c r="Q47" s="99">
        <v>41820</v>
      </c>
      <c r="R47" s="100"/>
      <c r="S47" s="100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58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59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60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A30:B31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A27:B27"/>
    <mergeCell ref="A15:B16"/>
    <mergeCell ref="A25:B26"/>
    <mergeCell ref="A22:B22"/>
    <mergeCell ref="S21:S22"/>
    <mergeCell ref="K18:L19"/>
    <mergeCell ref="K20:L21"/>
    <mergeCell ref="A23:B24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2013-11-16T18:39:59Z</cp:lastPrinted>
  <dcterms:created xsi:type="dcterms:W3CDTF">2003-07-01T14:03:06Z</dcterms:created>
  <dcterms:modified xsi:type="dcterms:W3CDTF">2013-11-16T18:40:06Z</dcterms:modified>
  <cp:category/>
  <cp:version/>
  <cp:contentType/>
  <cp:contentStatus/>
</cp:coreProperties>
</file>