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<sst xmlns="http://schemas.openxmlformats.org/spreadsheetml/2006/main" count="177" uniqueCount="72">
  <si>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</si>
  <si>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</si>
  <si>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</si>
  <si>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</si>
  <si>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</si>
  <si>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</si>
  <si>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</si>
  <si>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</si>
  <si>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</si>
  <si>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</si>
  <si>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</si>
  <si>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</si>
  <si>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</si>
  <si>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</si>
  <si>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</si>
  <si>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</si>
  <si>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</si>
  <si>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</si>
  <si>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</si>
  <si>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</si>
  <si>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</si>
  <si>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</si>
  <si>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</si>
  <si>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</si>
  <si>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</si>
  <si>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</si>
  <si>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</si>
  <si>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</si>
  <si>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</si>
  <si>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</si>
  <si>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</si>
  <si>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</si>
  <si>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</si>
  <si>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</si>
  <si>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</si>
  <si>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</si>
  <si>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</si>
  <si>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</si>
  <si>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</si>
  <si>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</si>
  <si>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</si>
  <si>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</si>
  <si>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</si>
  <si>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"C"</t>
  </si>
  <si>
    <t>Kuželky Holýšov "D"</t>
  </si>
  <si>
    <t xml:space="preserve">Pivoňka </t>
  </si>
  <si>
    <t>Jiří</t>
  </si>
  <si>
    <t>Bradáčová</t>
  </si>
  <si>
    <t>Jana</t>
  </si>
  <si>
    <t>Lukášová</t>
  </si>
  <si>
    <t>Ivana</t>
  </si>
  <si>
    <t>Lukáš</t>
  </si>
  <si>
    <t>Miroslav</t>
  </si>
  <si>
    <t>Kalista</t>
  </si>
  <si>
    <t>Vařechová</t>
  </si>
  <si>
    <t>Petra</t>
  </si>
  <si>
    <t>Bradáčová Jana</t>
  </si>
  <si>
    <t>Jirka Bohumil</t>
  </si>
  <si>
    <t>P - 0091</t>
  </si>
  <si>
    <t>Bradáč Karel</t>
  </si>
  <si>
    <t>nic</t>
  </si>
  <si>
    <t>25.3.2017 Bradáč Karel</t>
  </si>
  <si>
    <t>Chlubna</t>
  </si>
  <si>
    <t>Roman</t>
  </si>
  <si>
    <t xml:space="preserve">Jirka </t>
  </si>
  <si>
    <t>Bohumil</t>
  </si>
  <si>
    <t>Kriška</t>
  </si>
  <si>
    <t>Josef</t>
  </si>
  <si>
    <t>Schuldová</t>
  </si>
  <si>
    <t>Radka</t>
  </si>
  <si>
    <t>Tatiana</t>
  </si>
  <si>
    <t>Maščenko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</si>
</sst>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20" fontId="9" fillId="0" borderId="78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89" t="s">
        <v>22</v>
      </c>
      <c r="C1" s="89"/>
      <c r="D1" s="93" t="s">
        <v>0</v>
      </c>
      <c r="E1" s="93"/>
      <c r="F1" s="93"/>
      <c r="G1" s="93"/>
      <c r="H1" s="93"/>
      <c r="I1" s="93"/>
      <c r="K1" s="7" t="s">
        <v>1</v>
      </c>
      <c r="L1" s="88" t="s">
        <v>42</v>
      </c>
      <c r="M1" s="88"/>
      <c r="N1" s="88"/>
      <c r="O1" s="106" t="s">
        <v>2</v>
      </c>
      <c r="P1" s="106"/>
      <c r="Q1" s="108">
        <v>42819</v>
      </c>
      <c r="R1" s="109"/>
      <c r="S1" s="109"/>
    </row>
    <row r="2" spans="1:8" ht="13.5" thickBot="1">
      <c r="A2" s="105" t="s">
        <v>41</v>
      </c>
      <c r="B2" s="105"/>
      <c r="C2" s="105"/>
      <c r="D2" s="105"/>
      <c r="E2" s="75"/>
      <c r="F2" s="75"/>
      <c r="G2" s="75"/>
      <c r="H2" s="75"/>
    </row>
    <row r="3" spans="1:19" ht="19.5" customHeight="1" thickBot="1">
      <c r="A3" s="73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73" t="s">
        <v>4</v>
      </c>
      <c r="L3" s="100" t="s">
        <v>44</v>
      </c>
      <c r="M3" s="100"/>
      <c r="N3" s="100"/>
      <c r="O3" s="100"/>
      <c r="P3" s="100"/>
      <c r="Q3" s="100"/>
      <c r="R3" s="100"/>
      <c r="S3" s="107"/>
    </row>
    <row r="4" ht="4.5" customHeight="1" thickBot="1"/>
    <row r="5" spans="1:19" ht="12.75" customHeight="1">
      <c r="A5" s="94" t="s">
        <v>5</v>
      </c>
      <c r="B5" s="95"/>
      <c r="C5" s="98" t="s">
        <v>6</v>
      </c>
      <c r="D5" s="90" t="s">
        <v>7</v>
      </c>
      <c r="E5" s="91"/>
      <c r="F5" s="91"/>
      <c r="G5" s="92"/>
      <c r="H5" s="103" t="s">
        <v>8</v>
      </c>
      <c r="I5" s="104"/>
      <c r="K5" s="94" t="s">
        <v>5</v>
      </c>
      <c r="L5" s="95"/>
      <c r="M5" s="98" t="s">
        <v>6</v>
      </c>
      <c r="N5" s="90" t="s">
        <v>7</v>
      </c>
      <c r="O5" s="91"/>
      <c r="P5" s="91"/>
      <c r="Q5" s="92"/>
      <c r="R5" s="103" t="s">
        <v>8</v>
      </c>
      <c r="S5" s="104"/>
    </row>
    <row r="6" spans="1:19" ht="12.75" customHeight="1" thickBot="1">
      <c r="A6" s="96" t="s">
        <v>9</v>
      </c>
      <c r="B6" s="97"/>
      <c r="C6" s="9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6" t="s">
        <v>9</v>
      </c>
      <c r="L6" s="97"/>
      <c r="M6" s="9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45</v>
      </c>
      <c r="B8" s="83"/>
      <c r="C8" s="15">
        <v>1</v>
      </c>
      <c r="D8" s="1">
        <v>149</v>
      </c>
      <c r="E8" s="2">
        <v>68</v>
      </c>
      <c r="F8" s="2">
        <v>4</v>
      </c>
      <c r="G8" s="16">
        <f>IF(AND(ISBLANK(D8),ISBLANK(E8),ISBLANK(N8),ISBLANK(O8)),"",D8+E8)</f>
        <v>217</v>
      </c>
      <c r="H8" s="37" t="s">
        <v>23</v>
      </c>
      <c r="I8" s="17"/>
      <c r="K8" s="82" t="s">
        <v>62</v>
      </c>
      <c r="L8" s="83"/>
      <c r="M8" s="15">
        <v>1</v>
      </c>
      <c r="N8" s="1">
        <v>127</v>
      </c>
      <c r="O8" s="2">
        <v>61</v>
      </c>
      <c r="P8" s="2">
        <v>5</v>
      </c>
      <c r="Q8" s="16">
        <f>IF(AND(ISBLANK(D8),ISBLANK(E8),ISBLANK(N8),ISBLANK(O8)),"",N8+O8)</f>
        <v>188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130</v>
      </c>
      <c r="E9" s="4">
        <v>62</v>
      </c>
      <c r="F9" s="4">
        <v>6</v>
      </c>
      <c r="G9" s="19">
        <f>IF(AND(ISBLANK(D9),ISBLANK(E9),ISBLANK(N9),ISBLANK(O9)),"",D9+E9)</f>
        <v>192</v>
      </c>
      <c r="H9" s="38" t="s">
        <v>23</v>
      </c>
      <c r="I9" s="17"/>
      <c r="K9" s="84"/>
      <c r="L9" s="85"/>
      <c r="M9" s="18">
        <v>2</v>
      </c>
      <c r="N9" s="3">
        <v>138</v>
      </c>
      <c r="O9" s="4">
        <v>62</v>
      </c>
      <c r="P9" s="4">
        <v>5</v>
      </c>
      <c r="Q9" s="19">
        <f>IF(AND(ISBLANK(D9),ISBLANK(E9),ISBLANK(N9),ISBLANK(O9)),"",N9+O9)</f>
        <v>200</v>
      </c>
      <c r="R9" s="38" t="s">
        <v>23</v>
      </c>
      <c r="S9" s="17"/>
    </row>
    <row r="10" spans="1:19" ht="12.75" customHeight="1" thickBot="1">
      <c r="A10" s="76" t="s">
        <v>46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63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2786</v>
      </c>
      <c r="B12" s="87"/>
      <c r="C12" s="24" t="s">
        <v>13</v>
      </c>
      <c r="D12" s="25">
        <f>IF(OR(ISNUMBER(G8),ISNUMBER(G9),ISNUMBER(G10),ISNUMBER(G11)),SUM(D8:D11),"")</f>
        <v>279</v>
      </c>
      <c r="E12" s="26">
        <f>IF(OR(ISNUMBER(G8),ISNUMBER(G9),ISNUMBER(G10),ISNUMBER(G11)),SUM(E8:E11),"")</f>
        <v>130</v>
      </c>
      <c r="F12" s="26">
        <f>IF(OR(ISNUMBER(G8),ISNUMBER(G9),ISNUMBER(G10),ISNUMBER(G11)),SUM(F8:F11),"")</f>
        <v>10</v>
      </c>
      <c r="G12" s="27">
        <f>IF(OR(ISNUMBER(G8),ISNUMBER(G9),ISNUMBER(G10),ISNUMBER(G11)),SUM(G8:G11),"")</f>
        <v>409</v>
      </c>
      <c r="H12" s="39" t="s">
        <v>23</v>
      </c>
      <c r="I12" s="81"/>
      <c r="K12" s="86">
        <v>24259</v>
      </c>
      <c r="L12" s="87"/>
      <c r="M12" s="24" t="s">
        <v>13</v>
      </c>
      <c r="N12" s="25">
        <f>IF(OR(ISNUMBER(Q8),ISNUMBER(Q9),ISNUMBER(Q10),ISNUMBER(Q11)),SUM(N8:N11),"")</f>
        <v>265</v>
      </c>
      <c r="O12" s="26">
        <f>IF(OR(ISNUMBER(Q8),ISNUMBER(Q9),ISNUMBER(Q10),ISNUMBER(Q11)),SUM(O8:O11),"")</f>
        <v>123</v>
      </c>
      <c r="P12" s="26">
        <f>IF(OR(ISNUMBER(Q8),ISNUMBER(Q9),ISNUMBER(Q10),ISNUMBER(Q11)),SUM(P8:P11),"")</f>
        <v>10</v>
      </c>
      <c r="Q12" s="27">
        <f>IF(OR(ISNUMBER(Q8),ISNUMBER(Q9),ISNUMBER(Q10),ISNUMBER(Q11)),SUM(Q8:Q11),"")</f>
        <v>388</v>
      </c>
      <c r="R12" s="39" t="s">
        <v>23</v>
      </c>
      <c r="S12" s="81"/>
    </row>
    <row r="13" spans="1:19" ht="12.75" customHeight="1">
      <c r="A13" s="82" t="s">
        <v>47</v>
      </c>
      <c r="B13" s="83"/>
      <c r="C13" s="15">
        <v>1</v>
      </c>
      <c r="D13" s="1">
        <v>142</v>
      </c>
      <c r="E13" s="2">
        <v>45</v>
      </c>
      <c r="F13" s="2">
        <v>8</v>
      </c>
      <c r="G13" s="16">
        <f aca="true" t="shared" si="0" ref="G13:G36">IF(AND(ISBLANK(D13),ISBLANK(E13),ISBLANK(N13),ISBLANK(O13)),"",D13+E13)</f>
        <v>187</v>
      </c>
      <c r="H13" s="37" t="s">
        <v>23</v>
      </c>
      <c r="I13" s="17"/>
      <c r="K13" s="82" t="s">
        <v>64</v>
      </c>
      <c r="L13" s="83"/>
      <c r="M13" s="15">
        <v>1</v>
      </c>
      <c r="N13" s="1">
        <v>129</v>
      </c>
      <c r="O13" s="2">
        <v>57</v>
      </c>
      <c r="P13" s="2">
        <v>0</v>
      </c>
      <c r="Q13" s="16">
        <f aca="true" t="shared" si="1" ref="Q13:Q36">IF(AND(ISBLANK(D13),ISBLANK(E13),ISBLANK(N13),ISBLANK(O13)),"",N13+O13)</f>
        <v>186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155</v>
      </c>
      <c r="E14" s="4">
        <v>60</v>
      </c>
      <c r="F14" s="4">
        <v>3</v>
      </c>
      <c r="G14" s="19">
        <f t="shared" si="0"/>
        <v>215</v>
      </c>
      <c r="H14" s="38" t="s">
        <v>23</v>
      </c>
      <c r="I14" s="17"/>
      <c r="K14" s="84"/>
      <c r="L14" s="85"/>
      <c r="M14" s="18">
        <v>2</v>
      </c>
      <c r="N14" s="3">
        <v>139</v>
      </c>
      <c r="O14" s="4">
        <v>43</v>
      </c>
      <c r="P14" s="4">
        <v>6</v>
      </c>
      <c r="Q14" s="19">
        <f t="shared" si="1"/>
        <v>182</v>
      </c>
      <c r="R14" s="38" t="s">
        <v>23</v>
      </c>
      <c r="S14" s="17"/>
    </row>
    <row r="15" spans="1:19" ht="12.75" customHeight="1" thickBot="1">
      <c r="A15" s="76" t="s">
        <v>48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65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2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19556</v>
      </c>
      <c r="B17" s="87"/>
      <c r="C17" s="24" t="s">
        <v>13</v>
      </c>
      <c r="D17" s="25">
        <f>IF(OR(ISNUMBER(G13),ISNUMBER(G14),ISNUMBER(G15),ISNUMBER(G16)),SUM(D13:D16),"")</f>
        <v>297</v>
      </c>
      <c r="E17" s="26">
        <f>IF(OR(ISNUMBER(G13),ISNUMBER(G14),ISNUMBER(G15),ISNUMBER(G16)),SUM(E13:E16),"")</f>
        <v>105</v>
      </c>
      <c r="F17" s="26">
        <f>IF(OR(ISNUMBER(G13),ISNUMBER(G14),ISNUMBER(G15),ISNUMBER(G16)),SUM(F13:F16),"")</f>
        <v>11</v>
      </c>
      <c r="G17" s="27">
        <f>IF(OR(ISNUMBER(G13),ISNUMBER(G14),ISNUMBER(G15),ISNUMBER(G16)),SUM(G13:G16),"")</f>
        <v>402</v>
      </c>
      <c r="H17" s="39" t="s">
        <v>23</v>
      </c>
      <c r="I17" s="81"/>
      <c r="K17" s="86">
        <v>20566</v>
      </c>
      <c r="L17" s="87"/>
      <c r="M17" s="24" t="s">
        <v>13</v>
      </c>
      <c r="N17" s="25">
        <f>IF(OR(ISNUMBER(Q13),ISNUMBER(Q14),ISNUMBER(Q15),ISNUMBER(Q16)),SUM(N13:N16),"")</f>
        <v>268</v>
      </c>
      <c r="O17" s="26">
        <f>IF(OR(ISNUMBER(Q13),ISNUMBER(Q14),ISNUMBER(Q15),ISNUMBER(Q16)),SUM(O13:O16),"")</f>
        <v>100</v>
      </c>
      <c r="P17" s="26">
        <f>IF(OR(ISNUMBER(Q13),ISNUMBER(Q14),ISNUMBER(Q15),ISNUMBER(Q16)),SUM(P13:P16),"")</f>
        <v>6</v>
      </c>
      <c r="Q17" s="27">
        <f>IF(OR(ISNUMBER(Q13),ISNUMBER(Q14),ISNUMBER(Q15),ISNUMBER(Q16)),SUM(Q13:Q16),"")</f>
        <v>368</v>
      </c>
      <c r="R17" s="39" t="s">
        <v>23</v>
      </c>
      <c r="S17" s="81"/>
    </row>
    <row r="18" spans="1:19" ht="12.75" customHeight="1">
      <c r="A18" s="82" t="s">
        <v>49</v>
      </c>
      <c r="B18" s="83"/>
      <c r="C18" s="15">
        <v>1</v>
      </c>
      <c r="D18" s="1">
        <v>151</v>
      </c>
      <c r="E18" s="2">
        <v>53</v>
      </c>
      <c r="F18" s="2">
        <v>6</v>
      </c>
      <c r="G18" s="16">
        <f>IF(AND(ISBLANK(D18),ISBLANK(E18),ISBLANK(N18),ISBLANK(O18)),"",D18+E18)</f>
        <v>204</v>
      </c>
      <c r="H18" s="37" t="s">
        <v>23</v>
      </c>
      <c r="I18" s="17"/>
      <c r="K18" s="82" t="s">
        <v>66</v>
      </c>
      <c r="L18" s="83"/>
      <c r="M18" s="15">
        <v>1</v>
      </c>
      <c r="N18" s="1">
        <v>140</v>
      </c>
      <c r="O18" s="2">
        <v>49</v>
      </c>
      <c r="P18" s="2">
        <v>4</v>
      </c>
      <c r="Q18" s="16">
        <f>IF(AND(ISBLANK(D18),ISBLANK(E18),ISBLANK(N18),ISBLANK(O18)),"",N18+O18)</f>
        <v>189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149</v>
      </c>
      <c r="E19" s="4">
        <v>59</v>
      </c>
      <c r="F19" s="4">
        <v>4</v>
      </c>
      <c r="G19" s="19">
        <f t="shared" si="0"/>
        <v>208</v>
      </c>
      <c r="H19" s="38" t="s">
        <v>23</v>
      </c>
      <c r="I19" s="17"/>
      <c r="K19" s="84"/>
      <c r="L19" s="85"/>
      <c r="M19" s="18">
        <v>2</v>
      </c>
      <c r="N19" s="3">
        <v>150</v>
      </c>
      <c r="O19" s="4">
        <v>69</v>
      </c>
      <c r="P19" s="4">
        <v>5</v>
      </c>
      <c r="Q19" s="19">
        <f t="shared" si="1"/>
        <v>219</v>
      </c>
      <c r="R19" s="38" t="s">
        <v>23</v>
      </c>
      <c r="S19" s="17"/>
    </row>
    <row r="20" spans="1:19" ht="12.75" customHeight="1" thickBot="1">
      <c r="A20" s="76" t="s">
        <v>50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67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16540</v>
      </c>
      <c r="B22" s="87"/>
      <c r="C22" s="24" t="s">
        <v>13</v>
      </c>
      <c r="D22" s="25">
        <f>IF(OR(ISNUMBER(G18),ISNUMBER(G19),ISNUMBER(G20),ISNUMBER(G21)),SUM(D18:D21),"")</f>
        <v>300</v>
      </c>
      <c r="E22" s="26">
        <f>IF(OR(ISNUMBER(G18),ISNUMBER(G19),ISNUMBER(G20),ISNUMBER(G21)),SUM(E18:E21),"")</f>
        <v>112</v>
      </c>
      <c r="F22" s="26">
        <f>IF(OR(ISNUMBER(G18),ISNUMBER(G19),ISNUMBER(G20),ISNUMBER(G21)),SUM(F18:F21),"")</f>
        <v>10</v>
      </c>
      <c r="G22" s="27">
        <f>IF(OR(ISNUMBER(G18),ISNUMBER(G19),ISNUMBER(G20),ISNUMBER(G21)),SUM(G18:G21),"")</f>
        <v>412</v>
      </c>
      <c r="H22" s="39" t="s">
        <v>23</v>
      </c>
      <c r="I22" s="81"/>
      <c r="K22" s="86">
        <v>15764</v>
      </c>
      <c r="L22" s="87"/>
      <c r="M22" s="24" t="s">
        <v>13</v>
      </c>
      <c r="N22" s="25">
        <f>IF(OR(ISNUMBER(Q18),ISNUMBER(Q19),ISNUMBER(Q20),ISNUMBER(Q21)),SUM(N18:N21),"")</f>
        <v>290</v>
      </c>
      <c r="O22" s="26">
        <f>IF(OR(ISNUMBER(Q18),ISNUMBER(Q19),ISNUMBER(Q20),ISNUMBER(Q21)),SUM(O18:O21),"")</f>
        <v>118</v>
      </c>
      <c r="P22" s="26">
        <f>IF(OR(ISNUMBER(Q18),ISNUMBER(Q19),ISNUMBER(Q20),ISNUMBER(Q21)),SUM(P18:P21),"")</f>
        <v>9</v>
      </c>
      <c r="Q22" s="27">
        <f>IF(OR(ISNUMBER(Q18),ISNUMBER(Q19),ISNUMBER(Q20),ISNUMBER(Q21)),SUM(Q18:Q21),"")</f>
        <v>408</v>
      </c>
      <c r="R22" s="39" t="s">
        <v>23</v>
      </c>
      <c r="S22" s="81"/>
    </row>
    <row r="23" spans="1:19" ht="12.75" customHeight="1">
      <c r="A23" s="82" t="s">
        <v>51</v>
      </c>
      <c r="B23" s="83"/>
      <c r="C23" s="15">
        <v>1</v>
      </c>
      <c r="D23" s="1">
        <v>124</v>
      </c>
      <c r="E23" s="2">
        <v>71</v>
      </c>
      <c r="F23" s="2">
        <v>2</v>
      </c>
      <c r="G23" s="16">
        <f>IF(AND(ISBLANK(D23),ISBLANK(E23),ISBLANK(N23),ISBLANK(O23)),"",D23+E23)</f>
        <v>195</v>
      </c>
      <c r="H23" s="37" t="s">
        <v>23</v>
      </c>
      <c r="I23" s="17"/>
      <c r="K23" s="82" t="s">
        <v>68</v>
      </c>
      <c r="L23" s="83"/>
      <c r="M23" s="15">
        <v>1</v>
      </c>
      <c r="N23" s="1">
        <v>129</v>
      </c>
      <c r="O23" s="2">
        <v>51</v>
      </c>
      <c r="P23" s="2">
        <v>10</v>
      </c>
      <c r="Q23" s="16">
        <f>IF(AND(ISBLANK(D23),ISBLANK(E23),ISBLANK(N23),ISBLANK(O23)),"",N23+O23)</f>
        <v>180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149</v>
      </c>
      <c r="E24" s="4">
        <v>62</v>
      </c>
      <c r="F24" s="4">
        <v>3</v>
      </c>
      <c r="G24" s="19">
        <f t="shared" si="0"/>
        <v>211</v>
      </c>
      <c r="H24" s="38" t="s">
        <v>23</v>
      </c>
      <c r="I24" s="17"/>
      <c r="K24" s="84"/>
      <c r="L24" s="85"/>
      <c r="M24" s="18">
        <v>2</v>
      </c>
      <c r="N24" s="3">
        <v>135</v>
      </c>
      <c r="O24" s="4">
        <v>44</v>
      </c>
      <c r="P24" s="4">
        <v>9</v>
      </c>
      <c r="Q24" s="19">
        <f t="shared" si="1"/>
        <v>179</v>
      </c>
      <c r="R24" s="38" t="s">
        <v>23</v>
      </c>
      <c r="S24" s="17"/>
    </row>
    <row r="25" spans="1:19" ht="12.75" customHeight="1" thickBot="1">
      <c r="A25" s="76" t="s">
        <v>52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69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3819</v>
      </c>
      <c r="B27" s="87"/>
      <c r="C27" s="24" t="s">
        <v>13</v>
      </c>
      <c r="D27" s="25">
        <f>IF(OR(ISNUMBER(G23),ISNUMBER(G24),ISNUMBER(G25),ISNUMBER(G26)),SUM(D23:D26),"")</f>
        <v>273</v>
      </c>
      <c r="E27" s="26">
        <f>IF(OR(ISNUMBER(G23),ISNUMBER(G24),ISNUMBER(G25),ISNUMBER(G26)),SUM(E23:E26),"")</f>
        <v>133</v>
      </c>
      <c r="F27" s="26">
        <f>IF(OR(ISNUMBER(G23),ISNUMBER(G24),ISNUMBER(G25),ISNUMBER(G26)),SUM(F23:F26),"")</f>
        <v>5</v>
      </c>
      <c r="G27" s="27">
        <f>IF(OR(ISNUMBER(G23),ISNUMBER(G24),ISNUMBER(G25),ISNUMBER(G26)),SUM(G23:G26),"")</f>
        <v>406</v>
      </c>
      <c r="H27" s="39" t="s">
        <v>23</v>
      </c>
      <c r="I27" s="81"/>
      <c r="K27" s="86">
        <v>23863</v>
      </c>
      <c r="L27" s="87"/>
      <c r="M27" s="24" t="s">
        <v>13</v>
      </c>
      <c r="N27" s="25">
        <f>IF(OR(ISNUMBER(Q23),ISNUMBER(Q24),ISNUMBER(Q25),ISNUMBER(Q26)),SUM(N23:N26),"")</f>
        <v>264</v>
      </c>
      <c r="O27" s="26">
        <f>IF(OR(ISNUMBER(Q23),ISNUMBER(Q24),ISNUMBER(Q25),ISNUMBER(Q26)),SUM(O23:O26),"")</f>
        <v>95</v>
      </c>
      <c r="P27" s="26">
        <f>IF(OR(ISNUMBER(Q23),ISNUMBER(Q24),ISNUMBER(Q25),ISNUMBER(Q26)),SUM(P23:P26),"")</f>
        <v>19</v>
      </c>
      <c r="Q27" s="27">
        <f>IF(OR(ISNUMBER(Q23),ISNUMBER(Q24),ISNUMBER(Q25),ISNUMBER(Q26)),SUM(Q23:Q26),"")</f>
        <v>359</v>
      </c>
      <c r="R27" s="39" t="s">
        <v>23</v>
      </c>
      <c r="S27" s="81"/>
    </row>
    <row r="28" spans="1:19" ht="12.75" customHeight="1">
      <c r="A28" s="82" t="s">
        <v>53</v>
      </c>
      <c r="B28" s="83"/>
      <c r="C28" s="15">
        <v>1</v>
      </c>
      <c r="D28" s="1">
        <v>152</v>
      </c>
      <c r="E28" s="2">
        <v>61</v>
      </c>
      <c r="F28" s="2">
        <v>4</v>
      </c>
      <c r="G28" s="16">
        <f>IF(AND(ISBLANK(D28),ISBLANK(E28),ISBLANK(N28),ISBLANK(O28)),"",D28+E28)</f>
        <v>213</v>
      </c>
      <c r="H28" s="37" t="s">
        <v>23</v>
      </c>
      <c r="I28" s="17"/>
      <c r="K28" s="82" t="s">
        <v>71</v>
      </c>
      <c r="L28" s="83"/>
      <c r="M28" s="15">
        <v>1</v>
      </c>
      <c r="N28" s="1">
        <v>132</v>
      </c>
      <c r="O28" s="2">
        <v>44</v>
      </c>
      <c r="P28" s="2">
        <v>7</v>
      </c>
      <c r="Q28" s="16">
        <f>IF(AND(ISBLANK(D28),ISBLANK(E28),ISBLANK(N28),ISBLANK(O28)),"",N28+O28)</f>
        <v>176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153</v>
      </c>
      <c r="E29" s="4">
        <v>69</v>
      </c>
      <c r="F29" s="4">
        <v>3</v>
      </c>
      <c r="G29" s="19">
        <f t="shared" si="0"/>
        <v>222</v>
      </c>
      <c r="H29" s="38" t="s">
        <v>23</v>
      </c>
      <c r="I29" s="17"/>
      <c r="K29" s="84"/>
      <c r="L29" s="85"/>
      <c r="M29" s="18">
        <v>2</v>
      </c>
      <c r="N29" s="3">
        <v>140</v>
      </c>
      <c r="O29" s="4">
        <v>62</v>
      </c>
      <c r="P29" s="4">
        <v>1</v>
      </c>
      <c r="Q29" s="19">
        <f t="shared" si="1"/>
        <v>202</v>
      </c>
      <c r="R29" s="38" t="s">
        <v>23</v>
      </c>
      <c r="S29" s="17"/>
    </row>
    <row r="30" spans="1:19" ht="12.75" customHeight="1" thickBot="1">
      <c r="A30" s="76" t="s">
        <v>46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70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3820</v>
      </c>
      <c r="B32" s="87"/>
      <c r="C32" s="24" t="s">
        <v>13</v>
      </c>
      <c r="D32" s="25">
        <f>IF(OR(ISNUMBER(G28),ISNUMBER(G29),ISNUMBER(G30),ISNUMBER(G31)),SUM(D28:D31),"")</f>
        <v>305</v>
      </c>
      <c r="E32" s="26">
        <f>IF(OR(ISNUMBER(G28),ISNUMBER(G29),ISNUMBER(G30),ISNUMBER(G31)),SUM(E28:E31),"")</f>
        <v>130</v>
      </c>
      <c r="F32" s="26">
        <f>IF(OR(ISNUMBER(G28),ISNUMBER(G29),ISNUMBER(G30),ISNUMBER(G31)),SUM(F28:F31),"")</f>
        <v>7</v>
      </c>
      <c r="G32" s="27">
        <f>IF(OR(ISNUMBER(G28),ISNUMBER(G29),ISNUMBER(G30),ISNUMBER(G31)),SUM(G28:G31),"")</f>
        <v>435</v>
      </c>
      <c r="H32" s="39" t="s">
        <v>23</v>
      </c>
      <c r="I32" s="81"/>
      <c r="K32" s="86">
        <v>23298</v>
      </c>
      <c r="L32" s="87"/>
      <c r="M32" s="24" t="s">
        <v>13</v>
      </c>
      <c r="N32" s="25">
        <f>IF(OR(ISNUMBER(Q28),ISNUMBER(Q29),ISNUMBER(Q30),ISNUMBER(Q31)),SUM(N28:N31),"")</f>
        <v>272</v>
      </c>
      <c r="O32" s="26">
        <f>IF(OR(ISNUMBER(Q28),ISNUMBER(Q29),ISNUMBER(Q30),ISNUMBER(Q31)),SUM(O28:O31),"")</f>
        <v>106</v>
      </c>
      <c r="P32" s="26">
        <f>IF(OR(ISNUMBER(Q28),ISNUMBER(Q29),ISNUMBER(Q30),ISNUMBER(Q31)),SUM(P28:P31),"")</f>
        <v>8</v>
      </c>
      <c r="Q32" s="27">
        <f>IF(OR(ISNUMBER(Q28),ISNUMBER(Q29),ISNUMBER(Q30),ISNUMBER(Q31)),SUM(Q28:Q31),"")</f>
        <v>378</v>
      </c>
      <c r="R32" s="39" t="s">
        <v>23</v>
      </c>
      <c r="S32" s="81"/>
    </row>
    <row r="33" spans="1:19" ht="12.75" customHeight="1">
      <c r="A33" s="82" t="s">
        <v>54</v>
      </c>
      <c r="B33" s="83"/>
      <c r="C33" s="15">
        <v>1</v>
      </c>
      <c r="D33" s="1">
        <v>144</v>
      </c>
      <c r="E33" s="2">
        <v>63</v>
      </c>
      <c r="F33" s="2">
        <v>3</v>
      </c>
      <c r="G33" s="16">
        <f>IF(AND(ISBLANK(D33),ISBLANK(E33),ISBLANK(N33),ISBLANK(O33)),"",D33+E33)</f>
        <v>207</v>
      </c>
      <c r="H33" s="37" t="s">
        <v>23</v>
      </c>
      <c r="I33" s="17"/>
      <c r="K33" s="82" t="s">
        <v>68</v>
      </c>
      <c r="L33" s="83"/>
      <c r="M33" s="15">
        <v>1</v>
      </c>
      <c r="N33" s="1">
        <v>149</v>
      </c>
      <c r="O33" s="2">
        <v>26</v>
      </c>
      <c r="P33" s="2">
        <v>12</v>
      </c>
      <c r="Q33" s="16">
        <f>IF(AND(ISBLANK(D33),ISBLANK(E33),ISBLANK(N33),ISBLANK(O33)),"",N33+O33)</f>
        <v>175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160</v>
      </c>
      <c r="E34" s="4">
        <v>90</v>
      </c>
      <c r="F34" s="4">
        <v>2</v>
      </c>
      <c r="G34" s="19">
        <f t="shared" si="0"/>
        <v>250</v>
      </c>
      <c r="H34" s="38" t="s">
        <v>23</v>
      </c>
      <c r="I34" s="17"/>
      <c r="K34" s="84"/>
      <c r="L34" s="85"/>
      <c r="M34" s="18">
        <v>2</v>
      </c>
      <c r="N34" s="3">
        <v>142</v>
      </c>
      <c r="O34" s="4">
        <v>51</v>
      </c>
      <c r="P34" s="4">
        <v>3</v>
      </c>
      <c r="Q34" s="19">
        <f t="shared" si="1"/>
        <v>193</v>
      </c>
      <c r="R34" s="38" t="s">
        <v>23</v>
      </c>
      <c r="S34" s="17"/>
    </row>
    <row r="35" spans="1:19" ht="12.75" customHeight="1" thickBot="1">
      <c r="A35" s="76" t="s">
        <v>55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69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18105</v>
      </c>
      <c r="B37" s="87"/>
      <c r="C37" s="24" t="s">
        <v>13</v>
      </c>
      <c r="D37" s="25">
        <f>IF(OR(ISNUMBER(G33),ISNUMBER(G34),ISNUMBER(G35),ISNUMBER(G36)),SUM(D33:D36),"")</f>
        <v>304</v>
      </c>
      <c r="E37" s="26">
        <f>IF(OR(ISNUMBER(G33),ISNUMBER(G34),ISNUMBER(G35),ISNUMBER(G36)),SUM(E33:E36),"")</f>
        <v>153</v>
      </c>
      <c r="F37" s="26">
        <f>IF(OR(ISNUMBER(G33),ISNUMBER(G34),ISNUMBER(G35),ISNUMBER(G36)),SUM(F33:F36),"")</f>
        <v>5</v>
      </c>
      <c r="G37" s="27">
        <f>IF(OR(ISNUMBER(G33),ISNUMBER(G34),ISNUMBER(G35),ISNUMBER(G36)),SUM(G33:G36),"")</f>
        <v>457</v>
      </c>
      <c r="H37" s="40" t="s">
        <v>23</v>
      </c>
      <c r="I37" s="81"/>
      <c r="K37" s="86">
        <v>24257</v>
      </c>
      <c r="L37" s="87"/>
      <c r="M37" s="24" t="s">
        <v>13</v>
      </c>
      <c r="N37" s="25">
        <f>IF(OR(ISNUMBER(Q33),ISNUMBER(Q34),ISNUMBER(Q35),ISNUMBER(Q36)),SUM(N33:N36),"")</f>
        <v>291</v>
      </c>
      <c r="O37" s="26">
        <f>IF(OR(ISNUMBER(Q33),ISNUMBER(Q34),ISNUMBER(Q35),ISNUMBER(Q36)),SUM(O33:O36),"")</f>
        <v>77</v>
      </c>
      <c r="P37" s="26">
        <f>IF(OR(ISNUMBER(Q33),ISNUMBER(Q34),ISNUMBER(Q35),ISNUMBER(Q36)),SUM(P33:P36),"")</f>
        <v>15</v>
      </c>
      <c r="Q37" s="27">
        <f>IF(OR(ISNUMBER(Q33),ISNUMBER(Q34),ISNUMBER(Q35),ISNUMBER(Q36)),SUM(Q33:Q36),"")</f>
        <v>368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1758</v>
      </c>
      <c r="E39" s="32">
        <f>IF(OR(ISNUMBER(G12),ISNUMBER(G17),ISNUMBER(G22),ISNUMBER(G27),ISNUMBER(G32),ISNUMBER(G37)),SUM(E12,E17,E22,E27,E32,E37),"")</f>
        <v>763</v>
      </c>
      <c r="F39" s="32">
        <f>IF(OR(ISNUMBER(G12),ISNUMBER(G17),ISNUMBER(G22),ISNUMBER(G27),ISNUMBER(G32),ISNUMBER(G37)),SUM(F12,F17,F22,F27,F32,F37),"")</f>
        <v>48</v>
      </c>
      <c r="G39" s="33">
        <f>IF(OR(ISNUMBER(G12),ISNUMBER(G17),ISNUMBER(G22),ISNUMBER(G27),ISNUMBER(G32),ISNUMBER(G37)),SUM(G12,G17,G22,G27,G32,G37),"")</f>
        <v>2521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1650</v>
      </c>
      <c r="O39" s="32">
        <f>IF(OR(ISNUMBER(Q12),ISNUMBER(Q17),ISNUMBER(Q22),ISNUMBER(Q27),ISNUMBER(Q32),ISNUMBER(Q37)),SUM(O12,O17,O22,O27,O32,O37),"")</f>
        <v>619</v>
      </c>
      <c r="P39" s="32">
        <f>IF(OR(ISNUMBER(Q12),ISNUMBER(Q17),ISNUMBER(Q22),ISNUMBER(Q27),ISNUMBER(Q32),ISNUMBER(Q37)),SUM(P12,P17,P22,P27,P32,P37),"")</f>
        <v>67</v>
      </c>
      <c r="Q39" s="33">
        <f>IF(OR(ISNUMBER(Q12),ISNUMBER(Q17),ISNUMBER(Q22),ISNUMBER(Q27),ISNUMBER(Q32),ISNUMBER(Q37)),SUM(Q12,Q17,Q22,Q27,Q32,Q37),"")</f>
        <v>2269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1" t="s">
        <v>56</v>
      </c>
      <c r="D41" s="111"/>
      <c r="E41" s="111"/>
      <c r="G41" s="112" t="s">
        <v>16</v>
      </c>
      <c r="H41" s="112"/>
      <c r="I41" s="74">
        <f>IF(ISNUMBER(I39),SUM(I11,I16,I21,I26,I31,I36,I39),"")</f>
        <v>16</v>
      </c>
      <c r="K41" s="35"/>
      <c r="L41" s="43" t="s">
        <v>24</v>
      </c>
      <c r="M41" s="111" t="s">
        <v>57</v>
      </c>
      <c r="N41" s="111"/>
      <c r="O41" s="111"/>
      <c r="Q41" s="112" t="s">
        <v>16</v>
      </c>
      <c r="R41" s="112"/>
      <c r="S41" s="74">
        <f>IF(ISNUMBER(S39),SUM(S11,S16,S21,S26,S31,S36,S39),"")</f>
        <v>0</v>
      </c>
    </row>
    <row r="42" spans="1:19" ht="18" customHeight="1">
      <c r="A42" s="35"/>
      <c r="B42" s="43" t="s">
        <v>25</v>
      </c>
      <c r="C42" s="110"/>
      <c r="D42" s="110"/>
      <c r="E42" s="110"/>
      <c r="G42" s="41"/>
      <c r="H42" s="41"/>
      <c r="I42" s="41"/>
      <c r="K42" s="35"/>
      <c r="L42" s="43" t="s">
        <v>25</v>
      </c>
      <c r="M42" s="110"/>
      <c r="N42" s="110"/>
      <c r="O42" s="110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4" t="s">
        <v>59</v>
      </c>
      <c r="D43" s="124"/>
      <c r="E43" s="124"/>
      <c r="F43" s="124"/>
      <c r="G43" s="124"/>
      <c r="H43" s="124"/>
      <c r="I43" s="43"/>
      <c r="J43" s="43"/>
      <c r="K43" s="43" t="s">
        <v>28</v>
      </c>
      <c r="L43" s="125" t="s">
        <v>58</v>
      </c>
      <c r="M43" s="125"/>
      <c r="O43" s="43" t="s">
        <v>25</v>
      </c>
      <c r="P43" s="124"/>
      <c r="Q43" s="124"/>
      <c r="R43" s="124"/>
      <c r="S43" s="124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21">
        <v>0.6041666666666666</v>
      </c>
      <c r="D46" s="121"/>
      <c r="I46" s="8" t="s">
        <v>30</v>
      </c>
      <c r="J46" s="122">
        <v>25</v>
      </c>
      <c r="K46" s="122"/>
      <c r="Q46" s="130"/>
      <c r="R46" s="131"/>
      <c r="S46" s="131"/>
    </row>
    <row r="47" spans="2:19" ht="19.5" customHeight="1">
      <c r="B47" s="8" t="s">
        <v>31</v>
      </c>
      <c r="C47" s="123">
        <v>0.8125</v>
      </c>
      <c r="D47" s="123"/>
      <c r="I47" s="8" t="s">
        <v>32</v>
      </c>
      <c r="J47" s="129">
        <v>14</v>
      </c>
      <c r="K47" s="129"/>
      <c r="P47" s="8" t="s">
        <v>33</v>
      </c>
      <c r="Q47" s="116">
        <v>42978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 t="s">
        <v>60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6"/>
      <c r="C57" s="127"/>
      <c r="D57" s="71"/>
      <c r="E57" s="126"/>
      <c r="F57" s="128"/>
      <c r="G57" s="128"/>
      <c r="H57" s="127"/>
      <c r="I57" s="71"/>
      <c r="J57" s="46"/>
      <c r="K57" s="65"/>
      <c r="L57" s="126"/>
      <c r="M57" s="127"/>
      <c r="N57" s="71"/>
      <c r="O57" s="126"/>
      <c r="P57" s="128"/>
      <c r="Q57" s="128"/>
      <c r="R57" s="127"/>
      <c r="S57" s="72"/>
    </row>
    <row r="58" spans="1:19" ht="21" customHeight="1">
      <c r="A58" s="64"/>
      <c r="B58" s="126"/>
      <c r="C58" s="127"/>
      <c r="D58" s="71"/>
      <c r="E58" s="126"/>
      <c r="F58" s="128"/>
      <c r="G58" s="128"/>
      <c r="H58" s="127"/>
      <c r="I58" s="71"/>
      <c r="J58" s="46"/>
      <c r="K58" s="65"/>
      <c r="L58" s="126"/>
      <c r="M58" s="127"/>
      <c r="N58" s="71"/>
      <c r="O58" s="126"/>
      <c r="P58" s="128"/>
      <c r="Q58" s="128"/>
      <c r="R58" s="12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4" t="s">
        <v>20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</row>
    <row r="62" spans="1:19" ht="81" customHeight="1">
      <c r="A62" s="137" t="s">
        <v>60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9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 t="s">
        <v>60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9"/>
      <c r="B66" s="70" t="s">
        <v>39</v>
      </c>
      <c r="C66" s="132" t="s">
        <v>61</v>
      </c>
      <c r="D66" s="133"/>
      <c r="E66" s="133"/>
      <c r="F66" s="133"/>
      <c r="G66" s="133"/>
      <c r="H66" s="133"/>
    </row>
  </sheetData>
  <sheetProtection password="CC39" sheet="1" objects="1" scenarios="1"/>
  <mergeCells count="97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6:S4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S26:S27"/>
    <mergeCell ref="S31:S32"/>
    <mergeCell ref="K25:L26"/>
    <mergeCell ref="K35:L36"/>
    <mergeCell ref="K27:L27"/>
    <mergeCell ref="K28:L29"/>
    <mergeCell ref="K30:L31"/>
    <mergeCell ref="K32:L32"/>
    <mergeCell ref="A30:B31"/>
    <mergeCell ref="A28:B29"/>
    <mergeCell ref="S36:S37"/>
    <mergeCell ref="K33:L34"/>
    <mergeCell ref="K37:L37"/>
    <mergeCell ref="I31:I32"/>
    <mergeCell ref="I36:I3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 </dc:creator>
  <cp:keywords/>
  <dc:description/>
  <cp:lastModifiedBy>VP</cp:lastModifiedBy>
  <cp:lastPrinted>2017-01-21T18:08:26Z</cp:lastPrinted>
  <dcterms:created xsi:type="dcterms:W3CDTF">2003-07-01T14:03:06Z</dcterms:created>
  <dcterms:modified xsi:type="dcterms:W3CDTF">2017-03-25T21:59:37Z</dcterms:modified>
  <cp:category/>
  <cp:version/>
  <cp:contentType/>
  <cp:contentStatus/>
</cp:coreProperties>
</file>