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<sst xmlns="http://schemas.openxmlformats.org/spreadsheetml/2006/main" count="175" uniqueCount="74">
  <si>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</si>
  <si>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</si>
  <si>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</si>
  <si>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</si>
  <si>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</si>
  <si>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</si>
  <si>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</si>
  <si>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</si>
  <si>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</si>
  <si>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</si>
  <si>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</si>
  <si>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</si>
  <si>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</si>
  <si>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</si>
  <si>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</si>
  <si>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</si>
  <si>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</si>
  <si>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</si>
  <si>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</si>
  <si>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</si>
  <si>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</si>
  <si>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</si>
  <si>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</si>
  <si>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</si>
  <si>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</si>
  <si>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</si>
  <si>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</si>
  <si>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</si>
  <si>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</si>
  <si>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</si>
  <si>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</si>
  <si>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</si>
  <si>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</si>
  <si>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</si>
  <si>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</si>
  <si>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</si>
  <si>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</si>
  <si>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</si>
  <si>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</si>
  <si>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</si>
  <si>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</si>
  <si>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</si>
  <si>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</si>
  <si>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"B"</t>
  </si>
  <si>
    <t>TJ Havlovice "D"</t>
  </si>
  <si>
    <t>Kühn Antonín</t>
  </si>
  <si>
    <t>P-0022</t>
  </si>
  <si>
    <t>01.11.2014 Kühn Antonín</t>
  </si>
  <si>
    <t>Strouhal</t>
  </si>
  <si>
    <t>Pavel</t>
  </si>
  <si>
    <t>Kuneš</t>
  </si>
  <si>
    <t>Václav</t>
  </si>
  <si>
    <t>Horvátová</t>
  </si>
  <si>
    <t>Věra</t>
  </si>
  <si>
    <t>Dufek</t>
  </si>
  <si>
    <t>Jaroslav</t>
  </si>
  <si>
    <t>Pivovarník</t>
  </si>
  <si>
    <t>Miroslav st.</t>
  </si>
  <si>
    <t>Lukáš</t>
  </si>
  <si>
    <t>Miroslav</t>
  </si>
  <si>
    <t>Pivoňka</t>
  </si>
  <si>
    <t>Jiří</t>
  </si>
  <si>
    <t>Bradáč</t>
  </si>
  <si>
    <t>Karel</t>
  </si>
  <si>
    <t>Lukašová</t>
  </si>
  <si>
    <t>Ivana</t>
  </si>
  <si>
    <t>Kalista</t>
  </si>
  <si>
    <t>Vařechová</t>
  </si>
  <si>
    <t>Petra</t>
  </si>
  <si>
    <t>Pivovarník Miroslav st.</t>
  </si>
  <si>
    <t>Antonín</t>
  </si>
  <si>
    <t xml:space="preserve"> Bradáčová Jana</t>
  </si>
  <si>
    <t>Kühn</t>
  </si>
  <si>
    <t>Kühn Antonín 03760     3 start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</si>
</sst>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9" fillId="0" borderId="59" xfId="0" applyFont="1" applyBorder="1" applyAlignment="1" applyProtection="1">
      <alignment horizontal="left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59" xfId="0" applyNumberFormat="1" applyFont="1" applyBorder="1" applyAlignment="1" applyProtection="1">
      <alignment horizontal="center"/>
      <protection hidden="1" locked="0"/>
    </xf>
    <xf numFmtId="0" fontId="4" fillId="0" borderId="5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5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59" xfId="0" applyNumberFormat="1" applyFont="1" applyBorder="1" applyAlignment="1" applyProtection="1">
      <alignment/>
      <protection hidden="1" locked="0"/>
    </xf>
    <xf numFmtId="0" fontId="9" fillId="0" borderId="5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59" xfId="0" applyNumberFormat="1" applyFont="1" applyBorder="1" applyAlignment="1" applyProtection="1">
      <alignment horizontal="center"/>
      <protection hidden="1" locked="0"/>
    </xf>
    <xf numFmtId="0" fontId="9" fillId="0" borderId="59" xfId="0" applyFont="1" applyBorder="1" applyAlignment="1" applyProtection="1">
      <alignment horizontal="center"/>
      <protection hidden="1" locked="0"/>
    </xf>
    <xf numFmtId="0" fontId="9" fillId="0" borderId="5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3">
      <selection activeCell="V26" sqref="V2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105" t="s">
        <v>42</v>
      </c>
      <c r="M1" s="105"/>
      <c r="N1" s="105"/>
      <c r="O1" s="106" t="s">
        <v>2</v>
      </c>
      <c r="P1" s="106"/>
      <c r="Q1" s="108">
        <v>41944</v>
      </c>
      <c r="R1" s="109"/>
      <c r="S1" s="109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7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3" t="s">
        <v>72</v>
      </c>
      <c r="B8" s="84"/>
      <c r="C8" s="16">
        <v>1</v>
      </c>
      <c r="D8" s="1">
        <v>145</v>
      </c>
      <c r="E8" s="2">
        <v>71</v>
      </c>
      <c r="F8" s="2">
        <v>2</v>
      </c>
      <c r="G8" s="17">
        <f>IF(AND(ISBLANK(D8),ISBLANK(E8),ISBLANK(N8),ISBLANK(O8)),"",D8+E8)</f>
        <v>216</v>
      </c>
      <c r="H8" s="40" t="s">
        <v>23</v>
      </c>
      <c r="I8" s="18"/>
      <c r="K8" s="83" t="s">
        <v>58</v>
      </c>
      <c r="L8" s="84"/>
      <c r="M8" s="16">
        <v>1</v>
      </c>
      <c r="N8" s="1">
        <v>145</v>
      </c>
      <c r="O8" s="2">
        <v>62</v>
      </c>
      <c r="P8" s="2">
        <v>3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85"/>
      <c r="B9" s="86"/>
      <c r="C9" s="19">
        <v>2</v>
      </c>
      <c r="D9" s="3">
        <v>139</v>
      </c>
      <c r="E9" s="4">
        <v>62</v>
      </c>
      <c r="F9" s="4">
        <v>0</v>
      </c>
      <c r="G9" s="20">
        <f>IF(AND(ISBLANK(D9),ISBLANK(E9),ISBLANK(N9),ISBLANK(O9)),"",D9+E9)</f>
        <v>201</v>
      </c>
      <c r="H9" s="41" t="s">
        <v>23</v>
      </c>
      <c r="I9" s="18"/>
      <c r="K9" s="85"/>
      <c r="L9" s="86"/>
      <c r="M9" s="19">
        <v>2</v>
      </c>
      <c r="N9" s="3">
        <v>148</v>
      </c>
      <c r="O9" s="4">
        <v>44</v>
      </c>
      <c r="P9" s="4">
        <v>6</v>
      </c>
      <c r="Q9" s="20">
        <f>IF(AND(ISBLANK(D9),ISBLANK(E9),ISBLANK(N9),ISBLANK(O9)),"",N9+O9)</f>
        <v>192</v>
      </c>
      <c r="R9" s="41" t="s">
        <v>23</v>
      </c>
      <c r="S9" s="18"/>
    </row>
    <row r="10" spans="1:19" ht="12.75" customHeight="1" thickBot="1">
      <c r="A10" s="77" t="s">
        <v>70</v>
      </c>
      <c r="B10" s="7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7" t="s">
        <v>59</v>
      </c>
      <c r="L10" s="7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1">
        <f>IF(AND(ISNUMBER(G12),ISNUMBER(Q12)),IF(G12&gt;Q12,2,IF(G12=Q12,1,0)),"")</f>
        <v>2</v>
      </c>
      <c r="K11" s="79"/>
      <c r="L11" s="8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1">
        <f>IF(AND(ISNUMBER(G12),ISNUMBER(Q12)),IF(Q12&gt;G12,2,IF(G12=Q12,1,0)),"")</f>
        <v>0</v>
      </c>
    </row>
    <row r="12" spans="1:19" ht="15.75" customHeight="1" thickBot="1">
      <c r="A12" s="87">
        <v>3760</v>
      </c>
      <c r="B12" s="88"/>
      <c r="C12" s="25" t="s">
        <v>13</v>
      </c>
      <c r="D12" s="26">
        <f>IF(OR(ISNUMBER(G8),ISNUMBER(G9),ISNUMBER(G10),ISNUMBER(G11)),SUM(D8:D11),"")</f>
        <v>284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417</v>
      </c>
      <c r="H12" s="42" t="s">
        <v>23</v>
      </c>
      <c r="I12" s="82"/>
      <c r="K12" s="87">
        <v>3819</v>
      </c>
      <c r="L12" s="88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399</v>
      </c>
      <c r="R12" s="42" t="s">
        <v>23</v>
      </c>
      <c r="S12" s="82"/>
    </row>
    <row r="13" spans="1:19" ht="12.75" customHeight="1">
      <c r="A13" s="83" t="s">
        <v>48</v>
      </c>
      <c r="B13" s="84"/>
      <c r="C13" s="16">
        <v>1</v>
      </c>
      <c r="D13" s="1">
        <v>131</v>
      </c>
      <c r="E13" s="2">
        <v>68</v>
      </c>
      <c r="F13" s="2">
        <v>6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83" t="s">
        <v>60</v>
      </c>
      <c r="L13" s="84"/>
      <c r="M13" s="16">
        <v>1</v>
      </c>
      <c r="N13" s="1">
        <v>162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233</v>
      </c>
      <c r="R13" s="40" t="s">
        <v>23</v>
      </c>
      <c r="S13" s="18"/>
    </row>
    <row r="14" spans="1:19" ht="12.75" customHeight="1">
      <c r="A14" s="85"/>
      <c r="B14" s="86"/>
      <c r="C14" s="19">
        <v>2</v>
      </c>
      <c r="D14" s="3">
        <v>144</v>
      </c>
      <c r="E14" s="4">
        <v>61</v>
      </c>
      <c r="F14" s="4">
        <v>8</v>
      </c>
      <c r="G14" s="20">
        <f t="shared" si="0"/>
        <v>205</v>
      </c>
      <c r="H14" s="41" t="s">
        <v>23</v>
      </c>
      <c r="I14" s="18"/>
      <c r="K14" s="85"/>
      <c r="L14" s="86"/>
      <c r="M14" s="19">
        <v>2</v>
      </c>
      <c r="N14" s="3">
        <v>157</v>
      </c>
      <c r="O14" s="4">
        <v>53</v>
      </c>
      <c r="P14" s="4">
        <v>5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77" t="s">
        <v>49</v>
      </c>
      <c r="B15" s="7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7" t="s">
        <v>61</v>
      </c>
      <c r="L15" s="7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1">
        <f>IF(AND(ISNUMBER(G17),ISNUMBER(Q17)),IF(G17&gt;Q17,2,IF(G17=Q17,1,0)),"")</f>
        <v>0</v>
      </c>
      <c r="K16" s="79"/>
      <c r="L16" s="8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1">
        <f>IF(AND(ISNUMBER(G17),ISNUMBER(Q17)),IF(Q17&gt;G17,2,IF(G17=Q17,1,0)),"")</f>
        <v>2</v>
      </c>
    </row>
    <row r="17" spans="1:19" ht="15.75" customHeight="1" thickBot="1">
      <c r="A17" s="87">
        <v>3767</v>
      </c>
      <c r="B17" s="88"/>
      <c r="C17" s="25" t="s">
        <v>13</v>
      </c>
      <c r="D17" s="26">
        <f>IF(OR(ISNUMBER(G13),ISNUMBER(G14),ISNUMBER(G15),ISNUMBER(G16)),SUM(D13:D16),"")</f>
        <v>275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14</v>
      </c>
      <c r="G17" s="28">
        <f>IF(OR(ISNUMBER(G13),ISNUMBER(G14),ISNUMBER(G15),ISNUMBER(G16)),SUM(G13:G16),"")</f>
        <v>404</v>
      </c>
      <c r="H17" s="42" t="s">
        <v>23</v>
      </c>
      <c r="I17" s="82"/>
      <c r="K17" s="87">
        <v>2786</v>
      </c>
      <c r="L17" s="88"/>
      <c r="M17" s="25" t="s">
        <v>13</v>
      </c>
      <c r="N17" s="26">
        <f>IF(OR(ISNUMBER(Q13),ISNUMBER(Q14),ISNUMBER(Q15),ISNUMBER(Q16)),SUM(N13:N16),"")</f>
        <v>319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443</v>
      </c>
      <c r="R17" s="42" t="s">
        <v>23</v>
      </c>
      <c r="S17" s="82"/>
    </row>
    <row r="18" spans="1:19" ht="12.75" customHeight="1">
      <c r="A18" s="83" t="s">
        <v>50</v>
      </c>
      <c r="B18" s="84"/>
      <c r="C18" s="16">
        <v>1</v>
      </c>
      <c r="D18" s="1">
        <v>133</v>
      </c>
      <c r="E18" s="2">
        <v>61</v>
      </c>
      <c r="F18" s="2">
        <v>4</v>
      </c>
      <c r="G18" s="17">
        <f>IF(AND(ISBLANK(D18),ISBLANK(E18),ISBLANK(N18),ISBLANK(O18)),"",D18+E18)</f>
        <v>194</v>
      </c>
      <c r="H18" s="40" t="s">
        <v>23</v>
      </c>
      <c r="I18" s="18"/>
      <c r="K18" s="83" t="s">
        <v>62</v>
      </c>
      <c r="L18" s="84"/>
      <c r="M18" s="16">
        <v>1</v>
      </c>
      <c r="N18" s="1">
        <v>142</v>
      </c>
      <c r="O18" s="2">
        <v>65</v>
      </c>
      <c r="P18" s="2">
        <v>2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85"/>
      <c r="B19" s="86"/>
      <c r="C19" s="19">
        <v>2</v>
      </c>
      <c r="D19" s="3">
        <v>146</v>
      </c>
      <c r="E19" s="4">
        <v>82</v>
      </c>
      <c r="F19" s="4">
        <v>2</v>
      </c>
      <c r="G19" s="20">
        <f t="shared" si="0"/>
        <v>228</v>
      </c>
      <c r="H19" s="41" t="s">
        <v>23</v>
      </c>
      <c r="I19" s="18"/>
      <c r="K19" s="85"/>
      <c r="L19" s="86"/>
      <c r="M19" s="19">
        <v>2</v>
      </c>
      <c r="N19" s="3">
        <v>139</v>
      </c>
      <c r="O19" s="4">
        <v>69</v>
      </c>
      <c r="P19" s="4">
        <v>5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77" t="s">
        <v>51</v>
      </c>
      <c r="B20" s="7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7" t="s">
        <v>63</v>
      </c>
      <c r="L20" s="7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1">
        <f>IF(AND(ISNUMBER(G22),ISNUMBER(Q22)),IF(G22&gt;Q22,2,IF(G22=Q22,1,0)),"")</f>
        <v>2</v>
      </c>
      <c r="K21" s="79"/>
      <c r="L21" s="8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1">
        <f>IF(AND(ISNUMBER(G22),ISNUMBER(Q22)),IF(Q22&gt;G22,2,IF(G22=Q22,1,0)),"")</f>
        <v>0</v>
      </c>
    </row>
    <row r="22" spans="1:19" ht="15.75" customHeight="1" thickBot="1">
      <c r="A22" s="87">
        <v>3771</v>
      </c>
      <c r="B22" s="88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143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422</v>
      </c>
      <c r="H22" s="42" t="s">
        <v>23</v>
      </c>
      <c r="I22" s="82"/>
      <c r="K22" s="87">
        <v>15995</v>
      </c>
      <c r="L22" s="88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415</v>
      </c>
      <c r="R22" s="42" t="s">
        <v>23</v>
      </c>
      <c r="S22" s="82"/>
    </row>
    <row r="23" spans="1:19" ht="12.75" customHeight="1">
      <c r="A23" s="83" t="s">
        <v>52</v>
      </c>
      <c r="B23" s="84"/>
      <c r="C23" s="16">
        <v>1</v>
      </c>
      <c r="D23" s="1">
        <v>133</v>
      </c>
      <c r="E23" s="2">
        <v>60</v>
      </c>
      <c r="F23" s="2">
        <v>0</v>
      </c>
      <c r="G23" s="17">
        <f>IF(AND(ISBLANK(D23),ISBLANK(E23),ISBLANK(N23),ISBLANK(O23)),"",D23+E23)</f>
        <v>193</v>
      </c>
      <c r="H23" s="40" t="s">
        <v>23</v>
      </c>
      <c r="I23" s="18"/>
      <c r="K23" s="83" t="s">
        <v>64</v>
      </c>
      <c r="L23" s="84"/>
      <c r="M23" s="16">
        <v>1</v>
      </c>
      <c r="N23" s="1">
        <v>137</v>
      </c>
      <c r="O23" s="2">
        <v>62</v>
      </c>
      <c r="P23" s="2">
        <v>5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85"/>
      <c r="B24" s="86"/>
      <c r="C24" s="19">
        <v>2</v>
      </c>
      <c r="D24" s="3">
        <v>146</v>
      </c>
      <c r="E24" s="4">
        <v>71</v>
      </c>
      <c r="F24" s="4">
        <v>3</v>
      </c>
      <c r="G24" s="20">
        <f t="shared" si="0"/>
        <v>217</v>
      </c>
      <c r="H24" s="41" t="s">
        <v>23</v>
      </c>
      <c r="I24" s="18"/>
      <c r="K24" s="85"/>
      <c r="L24" s="86"/>
      <c r="M24" s="19">
        <v>2</v>
      </c>
      <c r="N24" s="3">
        <v>129</v>
      </c>
      <c r="O24" s="4">
        <v>62</v>
      </c>
      <c r="P24" s="4">
        <v>5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77" t="s">
        <v>53</v>
      </c>
      <c r="B25" s="7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7" t="s">
        <v>65</v>
      </c>
      <c r="L25" s="7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1">
        <f>IF(AND(ISNUMBER(G27),ISNUMBER(Q27)),IF(G27&gt;Q27,2,IF(G27=Q27,1,0)),"")</f>
        <v>2</v>
      </c>
      <c r="K26" s="79"/>
      <c r="L26" s="8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1">
        <f>IF(AND(ISNUMBER(G27),ISNUMBER(Q27)),IF(Q27&gt;G27,2,IF(G27=Q27,1,0)),"")</f>
        <v>0</v>
      </c>
    </row>
    <row r="27" spans="1:19" ht="15.75" customHeight="1" thickBot="1">
      <c r="A27" s="87">
        <v>4664</v>
      </c>
      <c r="B27" s="88"/>
      <c r="C27" s="25" t="s">
        <v>13</v>
      </c>
      <c r="D27" s="26">
        <f>IF(OR(ISNUMBER(G23),ISNUMBER(G24),ISNUMBER(G25),ISNUMBER(G26)),SUM(D23:D26),"")</f>
        <v>279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410</v>
      </c>
      <c r="H27" s="42" t="s">
        <v>23</v>
      </c>
      <c r="I27" s="82"/>
      <c r="K27" s="87">
        <v>16540</v>
      </c>
      <c r="L27" s="88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390</v>
      </c>
      <c r="R27" s="42" t="s">
        <v>23</v>
      </c>
      <c r="S27" s="82"/>
    </row>
    <row r="28" spans="1:19" ht="12.75" customHeight="1">
      <c r="A28" s="83" t="s">
        <v>54</v>
      </c>
      <c r="B28" s="84"/>
      <c r="C28" s="16">
        <v>1</v>
      </c>
      <c r="D28" s="1">
        <v>137</v>
      </c>
      <c r="E28" s="2">
        <v>63</v>
      </c>
      <c r="F28" s="2">
        <v>2</v>
      </c>
      <c r="G28" s="17">
        <f>IF(AND(ISBLANK(D28),ISBLANK(E28),ISBLANK(N28),ISBLANK(O28)),"",D28+E28)</f>
        <v>200</v>
      </c>
      <c r="H28" s="40" t="s">
        <v>23</v>
      </c>
      <c r="I28" s="18"/>
      <c r="K28" s="83" t="s">
        <v>66</v>
      </c>
      <c r="L28" s="84"/>
      <c r="M28" s="16">
        <v>1</v>
      </c>
      <c r="N28" s="1">
        <v>142</v>
      </c>
      <c r="O28" s="2">
        <v>66</v>
      </c>
      <c r="P28" s="2">
        <v>2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85"/>
      <c r="B29" s="86"/>
      <c r="C29" s="19">
        <v>2</v>
      </c>
      <c r="D29" s="3">
        <v>138</v>
      </c>
      <c r="E29" s="4">
        <v>62</v>
      </c>
      <c r="F29" s="4">
        <v>2</v>
      </c>
      <c r="G29" s="20">
        <f t="shared" si="0"/>
        <v>200</v>
      </c>
      <c r="H29" s="41" t="s">
        <v>23</v>
      </c>
      <c r="I29" s="18"/>
      <c r="K29" s="85"/>
      <c r="L29" s="86"/>
      <c r="M29" s="19">
        <v>2</v>
      </c>
      <c r="N29" s="3">
        <v>137</v>
      </c>
      <c r="O29" s="4">
        <v>62</v>
      </c>
      <c r="P29" s="4">
        <v>2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77" t="s">
        <v>55</v>
      </c>
      <c r="B30" s="7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7" t="s">
        <v>61</v>
      </c>
      <c r="L30" s="7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1">
        <f>IF(AND(ISNUMBER(G32),ISNUMBER(Q32)),IF(G32&gt;Q32,2,IF(G32=Q32,1,0)),"")</f>
        <v>0</v>
      </c>
      <c r="K31" s="79"/>
      <c r="L31" s="8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1">
        <f>IF(AND(ISNUMBER(G32),ISNUMBER(Q32)),IF(Q32&gt;G32,2,IF(G32=Q32,1,0)),"")</f>
        <v>2</v>
      </c>
    </row>
    <row r="32" spans="1:19" ht="15.75" customHeight="1" thickBot="1">
      <c r="A32" s="87">
        <v>3762</v>
      </c>
      <c r="B32" s="88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125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400</v>
      </c>
      <c r="H32" s="42" t="s">
        <v>23</v>
      </c>
      <c r="I32" s="82"/>
      <c r="K32" s="87">
        <v>3820</v>
      </c>
      <c r="L32" s="88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128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407</v>
      </c>
      <c r="R32" s="42" t="s">
        <v>23</v>
      </c>
      <c r="S32" s="82"/>
    </row>
    <row r="33" spans="1:19" ht="12.75" customHeight="1">
      <c r="A33" s="83" t="s">
        <v>56</v>
      </c>
      <c r="B33" s="84"/>
      <c r="C33" s="16">
        <v>1</v>
      </c>
      <c r="D33" s="1">
        <v>143</v>
      </c>
      <c r="E33" s="2">
        <v>70</v>
      </c>
      <c r="F33" s="2">
        <v>2</v>
      </c>
      <c r="G33" s="17">
        <f>IF(AND(ISBLANK(D33),ISBLANK(E33),ISBLANK(N33),ISBLANK(O33)),"",D33+E33)</f>
        <v>213</v>
      </c>
      <c r="H33" s="40" t="s">
        <v>23</v>
      </c>
      <c r="I33" s="18"/>
      <c r="K33" s="83" t="s">
        <v>67</v>
      </c>
      <c r="L33" s="84"/>
      <c r="M33" s="16">
        <v>1</v>
      </c>
      <c r="N33" s="1">
        <v>153</v>
      </c>
      <c r="O33" s="2">
        <v>58</v>
      </c>
      <c r="P33" s="2">
        <v>6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85"/>
      <c r="B34" s="86"/>
      <c r="C34" s="19">
        <v>2</v>
      </c>
      <c r="D34" s="3">
        <v>157</v>
      </c>
      <c r="E34" s="4">
        <v>53</v>
      </c>
      <c r="F34" s="4">
        <v>5</v>
      </c>
      <c r="G34" s="20">
        <f t="shared" si="0"/>
        <v>210</v>
      </c>
      <c r="H34" s="41" t="s">
        <v>23</v>
      </c>
      <c r="I34" s="18"/>
      <c r="K34" s="85"/>
      <c r="L34" s="86"/>
      <c r="M34" s="19">
        <v>2</v>
      </c>
      <c r="N34" s="3">
        <v>148</v>
      </c>
      <c r="O34" s="4">
        <v>54</v>
      </c>
      <c r="P34" s="4">
        <v>3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77" t="s">
        <v>57</v>
      </c>
      <c r="B35" s="7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7" t="s">
        <v>68</v>
      </c>
      <c r="L35" s="7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1">
        <f>IF(AND(ISNUMBER(G37),ISNUMBER(Q37)),IF(G37&gt;Q37,2,IF(G37=Q37,1,0)),"")</f>
        <v>2</v>
      </c>
      <c r="K36" s="79"/>
      <c r="L36" s="8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1">
        <f>IF(AND(ISNUMBER(G37),ISNUMBER(Q37)),IF(Q37&gt;G37,2,IF(G37=Q37,1,0)),"")</f>
        <v>0</v>
      </c>
    </row>
    <row r="37" spans="1:19" ht="15.75" customHeight="1" thickBot="1">
      <c r="A37" s="87">
        <v>9291</v>
      </c>
      <c r="B37" s="88"/>
      <c r="C37" s="25" t="s">
        <v>13</v>
      </c>
      <c r="D37" s="26">
        <f>IF(OR(ISNUMBER(G33),ISNUMBER(G34),ISNUMBER(G35),ISNUMBER(G36)),SUM(D33:D36),"")</f>
        <v>300</v>
      </c>
      <c r="E37" s="27">
        <f>IF(OR(ISNUMBER(G33),ISNUMBER(G34),ISNUMBER(G35),ISNUMBER(G36)),SUM(E33:E36),"")</f>
        <v>123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423</v>
      </c>
      <c r="H37" s="43" t="s">
        <v>23</v>
      </c>
      <c r="I37" s="82"/>
      <c r="K37" s="87">
        <v>18105</v>
      </c>
      <c r="L37" s="88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413</v>
      </c>
      <c r="R37" s="43" t="s">
        <v>23</v>
      </c>
      <c r="S37" s="8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1692</v>
      </c>
      <c r="E39" s="33">
        <f>IF(OR(ISNUMBER(G12),ISNUMBER(G17),ISNUMBER(G22),ISNUMBER(G27),ISNUMBER(G32),ISNUMBER(G37)),SUM(E12,E17,E22,E27,E32,E37),"")</f>
        <v>784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2476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1739</v>
      </c>
      <c r="O39" s="33">
        <f>IF(OR(ISNUMBER(Q12),ISNUMBER(Q17),ISNUMBER(Q22),ISNUMBER(Q27),ISNUMBER(Q32),ISNUMBER(Q37)),SUM(O12,O17,O22,O27,O32,O37),"")</f>
        <v>728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2467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69</v>
      </c>
      <c r="D41" s="111"/>
      <c r="E41" s="111"/>
      <c r="G41" s="112" t="s">
        <v>16</v>
      </c>
      <c r="H41" s="112"/>
      <c r="I41" s="39">
        <f>IF(ISNUMBER(I39),SUM(I11,I16,I21,I26,I31,I36,I39),"")</f>
        <v>12</v>
      </c>
      <c r="K41" s="36"/>
      <c r="L41" s="46" t="s">
        <v>24</v>
      </c>
      <c r="M41" s="111" t="s">
        <v>71</v>
      </c>
      <c r="N41" s="111"/>
      <c r="O41" s="111"/>
      <c r="Q41" s="112" t="s">
        <v>16</v>
      </c>
      <c r="R41" s="112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45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76" t="s">
        <v>46</v>
      </c>
      <c r="M43" s="76"/>
      <c r="O43" s="46" t="s">
        <v>25</v>
      </c>
      <c r="P43" s="123"/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0.5833333333333334</v>
      </c>
      <c r="D46" s="121"/>
      <c r="I46" s="9" t="s">
        <v>30</v>
      </c>
      <c r="J46" s="122">
        <v>16</v>
      </c>
      <c r="K46" s="122"/>
    </row>
    <row r="47" spans="2:19" ht="19.5" customHeight="1">
      <c r="B47" s="9" t="s">
        <v>31</v>
      </c>
      <c r="C47" s="121">
        <v>0.7708333333333334</v>
      </c>
      <c r="D47" s="121"/>
      <c r="I47" s="9" t="s">
        <v>32</v>
      </c>
      <c r="J47" s="127"/>
      <c r="K47" s="127"/>
      <c r="P47" s="9" t="s">
        <v>33</v>
      </c>
      <c r="Q47" s="116">
        <v>42977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>
        <v>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>
        <v>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73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8" t="s">
        <v>47</v>
      </c>
      <c r="D66" s="128"/>
      <c r="E66" s="128"/>
      <c r="F66" s="128"/>
      <c r="G66" s="128"/>
      <c r="H66" s="128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2014-09-13T07:05:30Z</cp:lastPrinted>
  <dcterms:created xsi:type="dcterms:W3CDTF">2003-07-01T14:03:06Z</dcterms:created>
  <dcterms:modified xsi:type="dcterms:W3CDTF">2014-11-01T17:39:20Z</dcterms:modified>
  <cp:category/>
  <cp:version/>
  <cp:contentType/>
  <cp:contentStatus/>
</cp:coreProperties>
</file>