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<sst xmlns="http://schemas.openxmlformats.org/spreadsheetml/2006/main" count="176" uniqueCount="71">
  <si>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</si>
  <si>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</si>
  <si>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</si>
  <si>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</si>
  <si>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</si>
  <si>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</si>
  <si>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</si>
  <si>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</si>
  <si>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</si>
  <si>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</si>
  <si>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</si>
  <si>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</si>
  <si>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</si>
  <si>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</si>
  <si>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</si>
  <si>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</si>
  <si>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</si>
  <si>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</si>
  <si>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</si>
  <si>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</si>
  <si>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</si>
  <si>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</si>
  <si>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</si>
  <si>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</si>
  <si>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</si>
  <si>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</si>
  <si>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</si>
  <si>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</si>
  <si>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</si>
  <si>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</si>
  <si>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</si>
  <si>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</si>
  <si>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</si>
  <si>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</si>
  <si>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</si>
  <si>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</si>
  <si>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</si>
  <si>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</si>
  <si>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</si>
  <si>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</si>
  <si>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</si>
  <si>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</si>
  <si>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 sv. Kříže</t>
  </si>
  <si>
    <t>Sokol Újezd sv. Kříže "B"</t>
  </si>
  <si>
    <t>Kuneš Václav st.</t>
  </si>
  <si>
    <t>Kűhn Antonín</t>
  </si>
  <si>
    <t>TJ Havlovice "E"</t>
  </si>
  <si>
    <t>Jankovský</t>
  </si>
  <si>
    <t>Oldřich</t>
  </si>
  <si>
    <t>Buba</t>
  </si>
  <si>
    <t>Antonín</t>
  </si>
  <si>
    <t>Horvátová</t>
  </si>
  <si>
    <t>Věra</t>
  </si>
  <si>
    <t>Dufek</t>
  </si>
  <si>
    <t>Jaroslav</t>
  </si>
  <si>
    <t>Pivovarník</t>
  </si>
  <si>
    <t>Miroslav</t>
  </si>
  <si>
    <t>Špoták</t>
  </si>
  <si>
    <t>Ticháček</t>
  </si>
  <si>
    <t>Filip</t>
  </si>
  <si>
    <t>Kalousová</t>
  </si>
  <si>
    <t>Hana</t>
  </si>
  <si>
    <t>Jírovec</t>
  </si>
  <si>
    <t>Lukaš</t>
  </si>
  <si>
    <t>Ziegler</t>
  </si>
  <si>
    <t>Petr</t>
  </si>
  <si>
    <t>Adam</t>
  </si>
  <si>
    <t>Ticháček Adam</t>
  </si>
  <si>
    <t>NIC</t>
  </si>
  <si>
    <t>P-0022</t>
  </si>
  <si>
    <t>Kűhn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</si>
</sst>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41720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160</v>
      </c>
      <c r="E8" s="2">
        <v>72</v>
      </c>
      <c r="F8" s="2">
        <v>1</v>
      </c>
      <c r="G8" s="17">
        <f>IF(AND(ISBLANK(D8),ISBLANK(E8),ISBLANK(N8),ISBLANK(O8)),"",D8+E8)</f>
        <v>232</v>
      </c>
      <c r="H8" s="40" t="s">
        <v>23</v>
      </c>
      <c r="I8" s="18"/>
      <c r="K8" s="82" t="s">
        <v>57</v>
      </c>
      <c r="L8" s="83"/>
      <c r="M8" s="16">
        <v>1</v>
      </c>
      <c r="N8" s="1">
        <v>147</v>
      </c>
      <c r="O8" s="2">
        <v>44</v>
      </c>
      <c r="P8" s="2">
        <v>8</v>
      </c>
      <c r="Q8" s="17">
        <f>IF(AND(ISBLANK(D8),ISBLANK(E8),ISBLANK(N8),ISBLANK(O8)),"",N8+O8)</f>
        <v>191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134</v>
      </c>
      <c r="E9" s="4">
        <v>54</v>
      </c>
      <c r="F9" s="4">
        <v>4</v>
      </c>
      <c r="G9" s="20">
        <f>IF(AND(ISBLANK(D9),ISBLANK(E9),ISBLANK(N9),ISBLANK(O9)),"",D9+E9)</f>
        <v>188</v>
      </c>
      <c r="H9" s="41" t="s">
        <v>23</v>
      </c>
      <c r="I9" s="18"/>
      <c r="K9" s="84"/>
      <c r="L9" s="85"/>
      <c r="M9" s="19">
        <v>2</v>
      </c>
      <c r="N9" s="3">
        <v>157</v>
      </c>
      <c r="O9" s="4">
        <v>80</v>
      </c>
      <c r="P9" s="4">
        <v>3</v>
      </c>
      <c r="Q9" s="20">
        <f>IF(AND(ISBLANK(D9),ISBLANK(E9),ISBLANK(N9),ISBLANK(O9)),"",N9+O9)</f>
        <v>237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3789</v>
      </c>
      <c r="B12" s="8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126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420</v>
      </c>
      <c r="H12" s="42" t="s">
        <v>23</v>
      </c>
      <c r="I12" s="81"/>
      <c r="K12" s="86">
        <v>21880</v>
      </c>
      <c r="L12" s="87"/>
      <c r="M12" s="25" t="s">
        <v>13</v>
      </c>
      <c r="N12" s="26">
        <f>IF(OR(ISNUMBER(Q8),ISNUMBER(Q9),ISNUMBER(Q10),ISNUMBER(Q11)),SUM(N8:N11),"")</f>
        <v>304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428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139</v>
      </c>
      <c r="E13" s="2">
        <v>45</v>
      </c>
      <c r="F13" s="2">
        <v>7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82" t="s">
        <v>58</v>
      </c>
      <c r="L13" s="83"/>
      <c r="M13" s="16">
        <v>1</v>
      </c>
      <c r="N13" s="1">
        <v>136</v>
      </c>
      <c r="O13" s="2">
        <v>66</v>
      </c>
      <c r="P13" s="2">
        <v>2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129</v>
      </c>
      <c r="E14" s="4">
        <v>71</v>
      </c>
      <c r="F14" s="4">
        <v>2</v>
      </c>
      <c r="G14" s="20">
        <f t="shared" si="0"/>
        <v>200</v>
      </c>
      <c r="H14" s="41" t="s">
        <v>23</v>
      </c>
      <c r="I14" s="18"/>
      <c r="K14" s="84"/>
      <c r="L14" s="85"/>
      <c r="M14" s="19">
        <v>2</v>
      </c>
      <c r="N14" s="3">
        <v>151</v>
      </c>
      <c r="O14" s="4">
        <v>81</v>
      </c>
      <c r="P14" s="4">
        <v>4</v>
      </c>
      <c r="Q14" s="20">
        <f t="shared" si="1"/>
        <v>232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3768</v>
      </c>
      <c r="B17" s="87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116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384</v>
      </c>
      <c r="H17" s="42" t="s">
        <v>23</v>
      </c>
      <c r="I17" s="81"/>
      <c r="K17" s="86">
        <v>22368</v>
      </c>
      <c r="L17" s="87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147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434</v>
      </c>
      <c r="R17" s="42" t="s">
        <v>23</v>
      </c>
      <c r="S17" s="81"/>
    </row>
    <row r="18" spans="1:19" ht="12.75" customHeight="1">
      <c r="A18" s="82" t="s">
        <v>70</v>
      </c>
      <c r="B18" s="83"/>
      <c r="C18" s="16">
        <v>1</v>
      </c>
      <c r="D18" s="1">
        <v>150</v>
      </c>
      <c r="E18" s="2">
        <v>79</v>
      </c>
      <c r="F18" s="2">
        <v>1</v>
      </c>
      <c r="G18" s="17">
        <f>IF(AND(ISBLANK(D18),ISBLANK(E18),ISBLANK(N18),ISBLANK(O18)),"",D18+E18)</f>
        <v>229</v>
      </c>
      <c r="H18" s="40" t="s">
        <v>23</v>
      </c>
      <c r="I18" s="18"/>
      <c r="K18" s="82" t="s">
        <v>60</v>
      </c>
      <c r="L18" s="83"/>
      <c r="M18" s="16">
        <v>1</v>
      </c>
      <c r="N18" s="1">
        <v>143</v>
      </c>
      <c r="O18" s="2">
        <v>44</v>
      </c>
      <c r="P18" s="2">
        <v>6</v>
      </c>
      <c r="Q18" s="17">
        <f>IF(AND(ISBLANK(D18),ISBLANK(E18),ISBLANK(N18),ISBLANK(O18)),"",N18+O18)</f>
        <v>187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146</v>
      </c>
      <c r="E19" s="4">
        <v>68</v>
      </c>
      <c r="F19" s="4">
        <v>3</v>
      </c>
      <c r="G19" s="20">
        <f t="shared" si="0"/>
        <v>214</v>
      </c>
      <c r="H19" s="41" t="s">
        <v>23</v>
      </c>
      <c r="I19" s="18"/>
      <c r="K19" s="84"/>
      <c r="L19" s="85"/>
      <c r="M19" s="19">
        <v>2</v>
      </c>
      <c r="N19" s="3">
        <v>148</v>
      </c>
      <c r="O19" s="4">
        <v>52</v>
      </c>
      <c r="P19" s="4">
        <v>5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3760</v>
      </c>
      <c r="B22" s="87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147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443</v>
      </c>
      <c r="H22" s="42" t="s">
        <v>23</v>
      </c>
      <c r="I22" s="81"/>
      <c r="K22" s="86">
        <v>22172</v>
      </c>
      <c r="L22" s="87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96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387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162</v>
      </c>
      <c r="E23" s="2">
        <v>62</v>
      </c>
      <c r="F23" s="2">
        <v>1</v>
      </c>
      <c r="G23" s="17">
        <f>IF(AND(ISBLANK(D23),ISBLANK(E23),ISBLANK(N23),ISBLANK(O23)),"",D23+E23)</f>
        <v>224</v>
      </c>
      <c r="H23" s="40" t="s">
        <v>23</v>
      </c>
      <c r="I23" s="18"/>
      <c r="K23" s="82" t="s">
        <v>62</v>
      </c>
      <c r="L23" s="83"/>
      <c r="M23" s="16">
        <v>1</v>
      </c>
      <c r="N23" s="1">
        <v>132</v>
      </c>
      <c r="O23" s="2">
        <v>63</v>
      </c>
      <c r="P23" s="2">
        <v>0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147</v>
      </c>
      <c r="E24" s="4">
        <v>63</v>
      </c>
      <c r="F24" s="4">
        <v>4</v>
      </c>
      <c r="G24" s="20">
        <f t="shared" si="0"/>
        <v>210</v>
      </c>
      <c r="H24" s="41" t="s">
        <v>23</v>
      </c>
      <c r="I24" s="18"/>
      <c r="K24" s="84"/>
      <c r="L24" s="85"/>
      <c r="M24" s="19">
        <v>2</v>
      </c>
      <c r="N24" s="3">
        <v>147</v>
      </c>
      <c r="O24" s="4">
        <v>50</v>
      </c>
      <c r="P24" s="4">
        <v>4</v>
      </c>
      <c r="Q24" s="20">
        <f t="shared" si="1"/>
        <v>197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4664</v>
      </c>
      <c r="B27" s="87"/>
      <c r="C27" s="25" t="s">
        <v>13</v>
      </c>
      <c r="D27" s="26">
        <f>IF(OR(ISNUMBER(G23),ISNUMBER(G24),ISNUMBER(G25),ISNUMBER(G26)),SUM(D23:D26),"")</f>
        <v>309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434</v>
      </c>
      <c r="H27" s="42" t="s">
        <v>23</v>
      </c>
      <c r="I27" s="81"/>
      <c r="K27" s="86">
        <v>21133</v>
      </c>
      <c r="L27" s="87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113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392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144</v>
      </c>
      <c r="E28" s="2">
        <v>72</v>
      </c>
      <c r="F28" s="2">
        <v>0</v>
      </c>
      <c r="G28" s="17">
        <f>IF(AND(ISBLANK(D28),ISBLANK(E28),ISBLANK(N28),ISBLANK(O28)),"",D28+E28)</f>
        <v>216</v>
      </c>
      <c r="H28" s="40" t="s">
        <v>23</v>
      </c>
      <c r="I28" s="18"/>
      <c r="K28" s="82" t="s">
        <v>64</v>
      </c>
      <c r="L28" s="83"/>
      <c r="M28" s="16">
        <v>1</v>
      </c>
      <c r="N28" s="1">
        <v>131</v>
      </c>
      <c r="O28" s="2">
        <v>54</v>
      </c>
      <c r="P28" s="2">
        <v>4</v>
      </c>
      <c r="Q28" s="17">
        <f>IF(AND(ISBLANK(D28),ISBLANK(E28),ISBLANK(N28),ISBLANK(O28)),"",N28+O28)</f>
        <v>185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134</v>
      </c>
      <c r="E29" s="4">
        <v>90</v>
      </c>
      <c r="F29" s="4">
        <v>0</v>
      </c>
      <c r="G29" s="20">
        <f t="shared" si="0"/>
        <v>224</v>
      </c>
      <c r="H29" s="41" t="s">
        <v>23</v>
      </c>
      <c r="I29" s="18"/>
      <c r="K29" s="84"/>
      <c r="L29" s="85"/>
      <c r="M29" s="19">
        <v>2</v>
      </c>
      <c r="N29" s="3">
        <v>146</v>
      </c>
      <c r="O29" s="4">
        <v>53</v>
      </c>
      <c r="P29" s="4">
        <v>2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3762</v>
      </c>
      <c r="B32" s="87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162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440</v>
      </c>
      <c r="H32" s="42" t="s">
        <v>23</v>
      </c>
      <c r="I32" s="81"/>
      <c r="K32" s="86">
        <v>20221</v>
      </c>
      <c r="L32" s="87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107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384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136</v>
      </c>
      <c r="E33" s="2">
        <v>77</v>
      </c>
      <c r="F33" s="2">
        <v>3</v>
      </c>
      <c r="G33" s="17">
        <f>IF(AND(ISBLANK(D33),ISBLANK(E33),ISBLANK(N33),ISBLANK(O33)),"",D33+E33)</f>
        <v>213</v>
      </c>
      <c r="H33" s="40" t="s">
        <v>23</v>
      </c>
      <c r="I33" s="18"/>
      <c r="K33" s="82" t="s">
        <v>58</v>
      </c>
      <c r="L33" s="83"/>
      <c r="M33" s="16">
        <v>1</v>
      </c>
      <c r="N33" s="1">
        <v>145</v>
      </c>
      <c r="O33" s="2">
        <v>63</v>
      </c>
      <c r="P33" s="2">
        <v>2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144</v>
      </c>
      <c r="E34" s="4">
        <v>78</v>
      </c>
      <c r="F34" s="4">
        <v>2</v>
      </c>
      <c r="G34" s="20">
        <f t="shared" si="0"/>
        <v>222</v>
      </c>
      <c r="H34" s="41" t="s">
        <v>23</v>
      </c>
      <c r="I34" s="18"/>
      <c r="K34" s="84"/>
      <c r="L34" s="85"/>
      <c r="M34" s="19">
        <v>2</v>
      </c>
      <c r="N34" s="3">
        <v>156</v>
      </c>
      <c r="O34" s="4">
        <v>48</v>
      </c>
      <c r="P34" s="4">
        <v>2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9291</v>
      </c>
      <c r="B37" s="87"/>
      <c r="C37" s="25" t="s">
        <v>13</v>
      </c>
      <c r="D37" s="26">
        <f>IF(OR(ISNUMBER(G33),ISNUMBER(G34),ISNUMBER(G35),ISNUMBER(G36)),SUM(D33:D36),"")</f>
        <v>280</v>
      </c>
      <c r="E37" s="27">
        <f>IF(OR(ISNUMBER(G33),ISNUMBER(G34),ISNUMBER(G35),ISNUMBER(G36)),SUM(E33:E36),"")</f>
        <v>155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435</v>
      </c>
      <c r="H37" s="43" t="s">
        <v>23</v>
      </c>
      <c r="I37" s="81"/>
      <c r="K37" s="86">
        <v>20021</v>
      </c>
      <c r="L37" s="87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111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1725</v>
      </c>
      <c r="E39" s="33">
        <f>IF(OR(ISNUMBER(G12),ISNUMBER(G17),ISNUMBER(G22),ISNUMBER(G27),ISNUMBER(G32),ISNUMBER(G37)),SUM(E12,E17,E22,E27,E32,E37),"")</f>
        <v>831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2556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1739</v>
      </c>
      <c r="O39" s="33">
        <f>IF(OR(ISNUMBER(Q12),ISNUMBER(Q17),ISNUMBER(Q22),ISNUMBER(Q27),ISNUMBER(Q32),ISNUMBER(Q37)),SUM(O12,O17,O22,O27,O32,O37),"")</f>
        <v>698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2437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67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0.5902777777777778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68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68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41720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2014-03-23T16:17:54Z</cp:lastPrinted>
  <dcterms:created xsi:type="dcterms:W3CDTF">2003-07-01T14:03:06Z</dcterms:created>
  <dcterms:modified xsi:type="dcterms:W3CDTF">2014-03-23T16:17:58Z</dcterms:modified>
  <cp:category/>
  <cp:version/>
  <cp:contentType/>
  <cp:contentStatus/>
</cp:coreProperties>
</file>